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G19" i="3"/>
  <c r="H19"/>
  <c r="F19"/>
  <c r="H18"/>
  <c r="H17"/>
  <c r="H15"/>
  <c r="H28"/>
  <c r="F28"/>
  <c r="H27"/>
  <c r="I36" i="2"/>
  <c r="I35"/>
  <c r="I34"/>
  <c r="J31"/>
  <c r="J30"/>
  <c r="J29"/>
  <c r="J28"/>
  <c r="F30"/>
  <c r="F29"/>
  <c r="F28"/>
  <c r="H37"/>
  <c r="I37" l="1"/>
  <c r="G56" i="3"/>
  <c r="G57" s="1"/>
  <c r="G62" s="1"/>
  <c r="F56"/>
  <c r="C56"/>
  <c r="G48"/>
  <c r="F48"/>
  <c r="G44"/>
  <c r="F44"/>
  <c r="G41"/>
  <c r="F41"/>
  <c r="G36"/>
  <c r="F36"/>
  <c r="G31"/>
  <c r="F31"/>
  <c r="G28"/>
  <c r="G24"/>
  <c r="F24"/>
  <c r="D24"/>
  <c r="C24"/>
  <c r="D19"/>
  <c r="C19"/>
  <c r="G13"/>
  <c r="F13"/>
  <c r="D13"/>
  <c r="C13"/>
  <c r="F57" l="1"/>
  <c r="E62" s="1"/>
  <c r="H30"/>
  <c r="H16"/>
  <c r="D56"/>
  <c r="H50"/>
  <c r="H51"/>
  <c r="H52"/>
  <c r="H53"/>
  <c r="H54"/>
  <c r="H55"/>
  <c r="D48"/>
  <c r="C48"/>
  <c r="D44"/>
  <c r="C44"/>
  <c r="D41"/>
  <c r="C41"/>
  <c r="D36"/>
  <c r="C36"/>
  <c r="D31"/>
  <c r="C31"/>
  <c r="D28"/>
  <c r="C28"/>
  <c r="E8"/>
  <c r="E13" s="1"/>
  <c r="H8"/>
  <c r="H9"/>
  <c r="H10"/>
  <c r="H11"/>
  <c r="H12"/>
  <c r="H14"/>
  <c r="H20"/>
  <c r="H21"/>
  <c r="H22"/>
  <c r="H23"/>
  <c r="H25"/>
  <c r="H26"/>
  <c r="H29"/>
  <c r="H31" s="1"/>
  <c r="H32"/>
  <c r="H33"/>
  <c r="H34"/>
  <c r="H35"/>
  <c r="H37"/>
  <c r="H38"/>
  <c r="H39"/>
  <c r="H40"/>
  <c r="H42"/>
  <c r="H43"/>
  <c r="H45"/>
  <c r="H46"/>
  <c r="H47"/>
  <c r="H49"/>
  <c r="H56" s="1"/>
  <c r="E14"/>
  <c r="E19" s="1"/>
  <c r="E20"/>
  <c r="E24" s="1"/>
  <c r="E25"/>
  <c r="E28" s="1"/>
  <c r="E29"/>
  <c r="E31" s="1"/>
  <c r="E32"/>
  <c r="E36" s="1"/>
  <c r="E37"/>
  <c r="E41" s="1"/>
  <c r="E42"/>
  <c r="E44" s="1"/>
  <c r="E45"/>
  <c r="E48" s="1"/>
  <c r="E49"/>
  <c r="E56" s="1"/>
  <c r="C57" l="1"/>
  <c r="H13"/>
  <c r="D57"/>
  <c r="E57"/>
  <c r="A62" s="1"/>
  <c r="H48"/>
  <c r="H24"/>
  <c r="H44"/>
  <c r="H41"/>
  <c r="H36"/>
  <c r="I18" i="2"/>
  <c r="G21" s="1"/>
  <c r="G18"/>
  <c r="H18"/>
  <c r="B21" s="1"/>
  <c r="H57" i="3" l="1"/>
  <c r="C62" s="1"/>
  <c r="I62" s="1"/>
  <c r="K21" i="2"/>
</calcChain>
</file>

<file path=xl/sharedStrings.xml><?xml version="1.0" encoding="utf-8"?>
<sst xmlns="http://schemas.openxmlformats.org/spreadsheetml/2006/main" count="122" uniqueCount="104">
  <si>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</si>
  <si>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</si>
  <si>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</si>
  <si>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</si>
  <si>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</si>
  <si>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</si>
  <si>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</si>
  <si>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</si>
  <si>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</si>
  <si>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</si>
  <si>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</si>
  <si>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</si>
  <si>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</si>
  <si>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</si>
  <si>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</si>
  <si>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</si>
  <si>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</si>
  <si>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</si>
  <si>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</si>
  <si>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</si>
  <si>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</si>
  <si>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</si>
  <si>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</si>
  <si>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</si>
  <si>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</si>
  <si>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</si>
  <si>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</si>
  <si>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</si>
  <si>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</si>
  <si>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</si>
  <si>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</si>
  <si>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</si>
  <si>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</si>
  <si>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当时当地</t>
  </si>
  <si>
    <t>市内交通（打车）</t>
  </si>
  <si>
    <t>当时当地，公交充值票据无效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</si>
  <si>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</si>
  <si>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</si>
  <si>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</si>
  <si>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</si>
  <si>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</si>
  <si>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</si>
  <si>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</si>
  <si>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</si>
  <si>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</si>
  <si>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</si>
  <si>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</si>
  <si>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</si>
  <si>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</si>
  <si>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</si>
  <si>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</si>
  <si>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</si>
  <si>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</si>
  <si>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</si>
  <si>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</si>
  <si>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</si>
  <si>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</si>
  <si>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</si>
  <si>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</si>
  <si>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</si>
  <si>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</si>
  <si>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</si>
  <si>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</si>
  <si>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</si>
  <si>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</si>
  <si>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</si>
  <si>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</si>
  <si>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</si>
  <si>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</si>
  <si>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</si>
  <si>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</si>
  <si>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</si>
  <si>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</si>
  <si>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</si>
  <si>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</si>
  <si>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</si>
  <si>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</si>
  <si>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</si>
  <si>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</si>
  <si>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</si>
  <si>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</si>
  <si>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</si>
  <si>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</si>
  <si>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</si>
  <si>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</si>
  <si>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</si>
  <si>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</si>
  <si>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团号：HMEA-180611-STY299</t>
    <phoneticPr fontId="1" type="noConversion"/>
  </si>
  <si>
    <t>会议日期：6月11日-14日</t>
    <phoneticPr fontId="1" type="noConversion"/>
  </si>
  <si>
    <t>托运行李费用</t>
    <phoneticPr fontId="1" type="noConversion"/>
  </si>
  <si>
    <t>上海</t>
    <phoneticPr fontId="1" type="noConversion"/>
  </si>
  <si>
    <t>6月11-14日</t>
    <phoneticPr fontId="1" type="noConversion"/>
  </si>
  <si>
    <t>项目经理</t>
    <phoneticPr fontId="1" type="noConversion"/>
  </si>
  <si>
    <t>业务6组</t>
    <phoneticPr fontId="1" type="noConversion"/>
  </si>
  <si>
    <t xml:space="preserve"> HMEA-180611-STY299</t>
    <phoneticPr fontId="1" type="noConversion"/>
  </si>
  <si>
    <t>上海</t>
    <phoneticPr fontId="1" type="noConversion"/>
  </si>
  <si>
    <t>交通费及餐费，转账记录</t>
    <phoneticPr fontId="1" type="noConversion"/>
  </si>
  <si>
    <t>媒体没赶上大巴，专车去机场</t>
    <phoneticPr fontId="1" type="noConversion"/>
  </si>
  <si>
    <t>媒体航班取消，入住虹桥酒店</t>
    <phoneticPr fontId="1" type="noConversion"/>
  </si>
  <si>
    <t>媒体餐费及其他</t>
    <phoneticPr fontId="1" type="noConversion"/>
  </si>
  <si>
    <t>媒体午餐（新元素）</t>
    <phoneticPr fontId="1" type="noConversion"/>
  </si>
  <si>
    <t>12日媒体接机午餐（星巴克）</t>
    <phoneticPr fontId="1" type="noConversion"/>
  </si>
  <si>
    <t>媒体用餐</t>
    <phoneticPr fontId="1" type="noConversion"/>
  </si>
  <si>
    <t>媒体报销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</si>
</sst>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4"/>
  <sheetViews>
    <sheetView tabSelected="1" view="pageBreakPreview" zoomScale="80" zoomScaleNormal="100" zoomScaleSheetLayoutView="80" workbookViewId="0">
      <selection activeCell="J20" sqref="J20:J24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3.25" style="29" bestFit="1" customWidth="1"/>
    <col min="4" max="4" width="9.125" bestFit="1" customWidth="1"/>
    <col min="5" max="5" width="13.25" bestFit="1" customWidth="1"/>
    <col min="6" max="6" width="15.5" bestFit="1" customWidth="1"/>
    <col min="7" max="7" width="9.875" bestFit="1" customWidth="1"/>
    <col min="8" max="8" width="15.5" bestFit="1" customWidth="1"/>
    <col min="9" max="9" width="28.625" bestFit="1" customWidth="1"/>
    <col min="10" max="10" width="39.5" customWidth="1"/>
  </cols>
  <sheetData>
    <row r="2" spans="1:12" ht="21" customHeight="1">
      <c r="C2" s="81" t="s">
        <v>73</v>
      </c>
      <c r="D2" s="81"/>
      <c r="E2" s="81"/>
      <c r="F2" s="81"/>
      <c r="G2" s="81"/>
      <c r="H2" s="81"/>
      <c r="I2" s="38"/>
      <c r="J2" s="38"/>
      <c r="K2" s="38"/>
      <c r="L2" s="38"/>
    </row>
    <row r="4" spans="1:12" ht="21" customHeight="1">
      <c r="H4" s="68" t="s">
        <v>87</v>
      </c>
      <c r="I4" s="68"/>
      <c r="J4" s="68" t="s">
        <v>88</v>
      </c>
    </row>
    <row r="5" spans="1:12" ht="21" customHeight="1">
      <c r="H5" s="69"/>
      <c r="I5" s="69"/>
      <c r="J5" s="69"/>
    </row>
    <row r="6" spans="1:12" ht="21" customHeight="1">
      <c r="A6" s="84" t="s">
        <v>45</v>
      </c>
      <c r="B6" s="73" t="s">
        <v>0</v>
      </c>
      <c r="C6" s="82" t="s">
        <v>11</v>
      </c>
      <c r="D6" s="82"/>
      <c r="E6" s="82"/>
      <c r="F6" s="83" t="s">
        <v>10</v>
      </c>
      <c r="G6" s="83"/>
      <c r="H6" s="83"/>
      <c r="I6" s="83"/>
      <c r="J6" s="73" t="s">
        <v>6</v>
      </c>
    </row>
    <row r="7" spans="1:12" ht="21" customHeight="1">
      <c r="A7" s="84"/>
      <c r="B7" s="7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73"/>
    </row>
    <row r="8" spans="1:12" ht="21" customHeight="1">
      <c r="A8" s="80">
        <v>1</v>
      </c>
      <c r="B8" s="57" t="s">
        <v>2</v>
      </c>
      <c r="C8" s="59">
        <v>0</v>
      </c>
      <c r="D8" s="60"/>
      <c r="E8" s="59">
        <f>C8*D8</f>
        <v>0</v>
      </c>
      <c r="F8" s="36">
        <v>0</v>
      </c>
      <c r="G8" s="36">
        <v>0</v>
      </c>
      <c r="H8" s="36">
        <f t="shared" ref="H8:H49" si="0">F8+G8</f>
        <v>0</v>
      </c>
      <c r="I8" s="2"/>
      <c r="J8" s="74" t="s">
        <v>72</v>
      </c>
    </row>
    <row r="9" spans="1:12" ht="21" customHeight="1">
      <c r="A9" s="80"/>
      <c r="B9" s="57"/>
      <c r="C9" s="59"/>
      <c r="D9" s="60"/>
      <c r="E9" s="59"/>
      <c r="F9" s="36">
        <v>0</v>
      </c>
      <c r="G9" s="36">
        <v>0</v>
      </c>
      <c r="H9" s="36">
        <f t="shared" si="0"/>
        <v>0</v>
      </c>
      <c r="I9" s="2"/>
      <c r="J9" s="65"/>
    </row>
    <row r="10" spans="1:12" ht="21" customHeight="1">
      <c r="A10" s="80"/>
      <c r="B10" s="57"/>
      <c r="C10" s="59"/>
      <c r="D10" s="60"/>
      <c r="E10" s="59"/>
      <c r="F10" s="36">
        <v>0</v>
      </c>
      <c r="G10" s="36">
        <v>0</v>
      </c>
      <c r="H10" s="36">
        <f t="shared" si="0"/>
        <v>0</v>
      </c>
      <c r="I10" s="2"/>
      <c r="J10" s="65"/>
    </row>
    <row r="11" spans="1:12" ht="21" customHeight="1">
      <c r="A11" s="80"/>
      <c r="B11" s="57"/>
      <c r="C11" s="59"/>
      <c r="D11" s="60"/>
      <c r="E11" s="59"/>
      <c r="F11" s="36">
        <v>0</v>
      </c>
      <c r="G11" s="36">
        <v>0</v>
      </c>
      <c r="H11" s="36">
        <f t="shared" si="0"/>
        <v>0</v>
      </c>
      <c r="I11" s="2"/>
      <c r="J11" s="65"/>
    </row>
    <row r="12" spans="1:12" ht="21" customHeight="1">
      <c r="A12" s="80"/>
      <c r="B12" s="57"/>
      <c r="C12" s="59"/>
      <c r="D12" s="60"/>
      <c r="E12" s="59"/>
      <c r="F12" s="36">
        <v>0</v>
      </c>
      <c r="G12" s="36">
        <v>0</v>
      </c>
      <c r="H12" s="36">
        <f t="shared" si="0"/>
        <v>0</v>
      </c>
      <c r="I12" s="2"/>
      <c r="J12" s="65"/>
    </row>
    <row r="13" spans="1:12" s="31" customFormat="1" ht="21" customHeight="1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6"/>
    </row>
    <row r="14" spans="1:12" ht="21" customHeight="1">
      <c r="A14" s="52">
        <v>2</v>
      </c>
      <c r="B14" s="61" t="s">
        <v>48</v>
      </c>
      <c r="C14" s="63">
        <v>18000</v>
      </c>
      <c r="D14" s="52">
        <v>1</v>
      </c>
      <c r="E14" s="63">
        <f t="shared" ref="E14:E49" si="2">C14*D14</f>
        <v>18000</v>
      </c>
      <c r="F14" s="36">
        <v>258</v>
      </c>
      <c r="G14" s="36">
        <v>0</v>
      </c>
      <c r="H14" s="36">
        <f t="shared" si="0"/>
        <v>258</v>
      </c>
      <c r="I14" s="2" t="s">
        <v>103</v>
      </c>
      <c r="J14" s="54" t="s">
        <v>64</v>
      </c>
    </row>
    <row r="15" spans="1:12" ht="21" customHeight="1">
      <c r="A15" s="58"/>
      <c r="B15" s="110"/>
      <c r="C15" s="111"/>
      <c r="D15" s="58"/>
      <c r="E15" s="111"/>
      <c r="F15" s="51">
        <v>1050</v>
      </c>
      <c r="G15" s="51">
        <v>0</v>
      </c>
      <c r="H15" s="51">
        <f t="shared" si="0"/>
        <v>1050</v>
      </c>
      <c r="I15" s="2" t="s">
        <v>98</v>
      </c>
      <c r="J15" s="65"/>
    </row>
    <row r="16" spans="1:12" ht="21" customHeight="1">
      <c r="A16" s="58"/>
      <c r="B16" s="110"/>
      <c r="C16" s="111"/>
      <c r="D16" s="58"/>
      <c r="E16" s="111"/>
      <c r="F16" s="36">
        <v>152.96</v>
      </c>
      <c r="G16" s="36">
        <v>0</v>
      </c>
      <c r="H16" s="36">
        <f t="shared" ref="H16" si="3">F16+G16</f>
        <v>152.96</v>
      </c>
      <c r="I16" s="2" t="s">
        <v>97</v>
      </c>
      <c r="J16" s="65"/>
    </row>
    <row r="17" spans="1:10" ht="21" customHeight="1">
      <c r="A17" s="58"/>
      <c r="B17" s="110"/>
      <c r="C17" s="111"/>
      <c r="D17" s="58"/>
      <c r="E17" s="111"/>
      <c r="F17" s="51">
        <v>1745.97</v>
      </c>
      <c r="G17" s="51">
        <v>0</v>
      </c>
      <c r="H17" s="51">
        <f t="shared" ref="H17:H18" si="4">F17+G17</f>
        <v>1745.97</v>
      </c>
      <c r="I17" s="2" t="s">
        <v>96</v>
      </c>
      <c r="J17" s="65"/>
    </row>
    <row r="18" spans="1:10" ht="21" customHeight="1">
      <c r="A18" s="53"/>
      <c r="B18" s="62"/>
      <c r="C18" s="64"/>
      <c r="D18" s="53"/>
      <c r="E18" s="64"/>
      <c r="F18" s="51">
        <v>3801.16</v>
      </c>
      <c r="G18" s="51">
        <v>606</v>
      </c>
      <c r="H18" s="51">
        <f t="shared" si="4"/>
        <v>4407.16</v>
      </c>
      <c r="I18" s="2" t="s">
        <v>99</v>
      </c>
      <c r="J18" s="65"/>
    </row>
    <row r="19" spans="1:10" s="31" customFormat="1" ht="21" customHeight="1">
      <c r="A19" s="34"/>
      <c r="B19" s="30" t="s">
        <v>49</v>
      </c>
      <c r="C19" s="37">
        <f>SUM(C14)</f>
        <v>18000</v>
      </c>
      <c r="D19" s="37">
        <f>SUM(D14)</f>
        <v>1</v>
      </c>
      <c r="E19" s="37">
        <f>SUM(E14)</f>
        <v>18000</v>
      </c>
      <c r="F19" s="37">
        <f>SUM(F14:F18)</f>
        <v>7008.09</v>
      </c>
      <c r="G19" s="37">
        <f>SUM(G14:G18)</f>
        <v>606</v>
      </c>
      <c r="H19" s="37">
        <f>SUM(H14:H18)</f>
        <v>7614.09</v>
      </c>
      <c r="I19" s="35"/>
      <c r="J19" s="66"/>
    </row>
    <row r="20" spans="1:10" ht="21" customHeight="1">
      <c r="A20" s="80">
        <v>3</v>
      </c>
      <c r="B20" s="57" t="s">
        <v>50</v>
      </c>
      <c r="C20" s="59">
        <v>0</v>
      </c>
      <c r="D20" s="60"/>
      <c r="E20" s="59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67" t="s">
        <v>65</v>
      </c>
    </row>
    <row r="21" spans="1:10" ht="21" customHeight="1">
      <c r="A21" s="80"/>
      <c r="B21" s="57"/>
      <c r="C21" s="59"/>
      <c r="D21" s="60"/>
      <c r="E21" s="59"/>
      <c r="F21" s="36">
        <v>0</v>
      </c>
      <c r="G21" s="36">
        <v>0</v>
      </c>
      <c r="H21" s="36">
        <f t="shared" si="0"/>
        <v>0</v>
      </c>
      <c r="I21" s="2"/>
      <c r="J21" s="55"/>
    </row>
    <row r="22" spans="1:10" ht="21" customHeight="1">
      <c r="A22" s="80"/>
      <c r="B22" s="57"/>
      <c r="C22" s="59"/>
      <c r="D22" s="60"/>
      <c r="E22" s="59"/>
      <c r="F22" s="36">
        <v>0</v>
      </c>
      <c r="G22" s="36">
        <v>0</v>
      </c>
      <c r="H22" s="36">
        <f t="shared" si="0"/>
        <v>0</v>
      </c>
      <c r="I22" s="2"/>
      <c r="J22" s="55"/>
    </row>
    <row r="23" spans="1:10" ht="21" customHeight="1">
      <c r="A23" s="80"/>
      <c r="B23" s="57"/>
      <c r="C23" s="59"/>
      <c r="D23" s="60"/>
      <c r="E23" s="59"/>
      <c r="F23" s="36">
        <v>0</v>
      </c>
      <c r="G23" s="36">
        <v>0</v>
      </c>
      <c r="H23" s="36">
        <f t="shared" si="0"/>
        <v>0</v>
      </c>
      <c r="I23" s="2"/>
      <c r="J23" s="55"/>
    </row>
    <row r="24" spans="1:10" s="31" customFormat="1" ht="21" customHeight="1">
      <c r="A24" s="34"/>
      <c r="B24" s="30" t="s">
        <v>51</v>
      </c>
      <c r="C24" s="37">
        <f>SUM(C20)</f>
        <v>0</v>
      </c>
      <c r="D24" s="37">
        <f t="shared" ref="D24:E24" si="5">SUM(D20)</f>
        <v>0</v>
      </c>
      <c r="E24" s="37">
        <f t="shared" si="5"/>
        <v>0</v>
      </c>
      <c r="F24" s="37">
        <f>SUM(F20:F23)</f>
        <v>0</v>
      </c>
      <c r="G24" s="37">
        <f t="shared" ref="G24:H24" si="6">SUM(G20:G23)</f>
        <v>0</v>
      </c>
      <c r="H24" s="37">
        <f t="shared" si="6"/>
        <v>0</v>
      </c>
      <c r="I24" s="35"/>
      <c r="J24" s="56"/>
    </row>
    <row r="25" spans="1:10" ht="21" customHeight="1">
      <c r="A25" s="52">
        <v>4</v>
      </c>
      <c r="B25" s="61" t="s">
        <v>4</v>
      </c>
      <c r="C25" s="63">
        <v>2000</v>
      </c>
      <c r="D25" s="52">
        <v>1</v>
      </c>
      <c r="E25" s="63">
        <f t="shared" si="2"/>
        <v>2000</v>
      </c>
      <c r="F25" s="36">
        <v>10363</v>
      </c>
      <c r="G25" s="36">
        <v>0</v>
      </c>
      <c r="H25" s="36">
        <f t="shared" si="0"/>
        <v>10363</v>
      </c>
      <c r="I25" s="2" t="s">
        <v>100</v>
      </c>
      <c r="J25" s="67" t="s">
        <v>66</v>
      </c>
    </row>
    <row r="26" spans="1:10" ht="21" customHeight="1">
      <c r="A26" s="58"/>
      <c r="B26" s="110"/>
      <c r="C26" s="111"/>
      <c r="D26" s="58"/>
      <c r="E26" s="111"/>
      <c r="F26" s="36">
        <v>3654</v>
      </c>
      <c r="G26" s="36">
        <v>0</v>
      </c>
      <c r="H26" s="36">
        <f t="shared" si="0"/>
        <v>3654</v>
      </c>
      <c r="I26" s="2" t="s">
        <v>101</v>
      </c>
      <c r="J26" s="55"/>
    </row>
    <row r="27" spans="1:10" ht="21" customHeight="1">
      <c r="A27" s="53"/>
      <c r="B27" s="62"/>
      <c r="C27" s="64"/>
      <c r="D27" s="53"/>
      <c r="E27" s="64"/>
      <c r="F27" s="51">
        <v>268</v>
      </c>
      <c r="G27" s="51">
        <v>0</v>
      </c>
      <c r="H27" s="51">
        <f t="shared" ref="H27" si="7">F27+G27</f>
        <v>268</v>
      </c>
      <c r="I27" s="2" t="s">
        <v>102</v>
      </c>
      <c r="J27" s="55"/>
    </row>
    <row r="28" spans="1:10" s="31" customFormat="1" ht="21" customHeight="1">
      <c r="A28" s="34"/>
      <c r="B28" s="30" t="s">
        <v>52</v>
      </c>
      <c r="C28" s="37">
        <f>SUM(C25)</f>
        <v>2000</v>
      </c>
      <c r="D28" s="37">
        <f t="shared" ref="D28:E28" si="8">SUM(D25)</f>
        <v>1</v>
      </c>
      <c r="E28" s="37">
        <f t="shared" si="8"/>
        <v>2000</v>
      </c>
      <c r="F28" s="37">
        <f>SUM(F25:F27)</f>
        <v>14285</v>
      </c>
      <c r="G28" s="37">
        <f t="shared" ref="G28" si="9">SUM(G25:G26)</f>
        <v>0</v>
      </c>
      <c r="H28" s="37">
        <f>SUM(H25:H27)</f>
        <v>14285</v>
      </c>
      <c r="I28" s="35"/>
      <c r="J28" s="56"/>
    </row>
    <row r="29" spans="1:10" ht="21" customHeight="1">
      <c r="A29" s="52">
        <v>5</v>
      </c>
      <c r="B29" s="61" t="s">
        <v>53</v>
      </c>
      <c r="C29" s="63">
        <v>0</v>
      </c>
      <c r="D29" s="52"/>
      <c r="E29" s="63">
        <f t="shared" si="2"/>
        <v>0</v>
      </c>
      <c r="F29" s="36">
        <v>299</v>
      </c>
      <c r="G29" s="36">
        <v>0</v>
      </c>
      <c r="H29" s="36">
        <f t="shared" si="0"/>
        <v>299</v>
      </c>
      <c r="I29" s="2"/>
      <c r="J29" s="54" t="s">
        <v>67</v>
      </c>
    </row>
    <row r="30" spans="1:10" ht="21" customHeight="1">
      <c r="A30" s="53"/>
      <c r="B30" s="62"/>
      <c r="C30" s="64"/>
      <c r="D30" s="53"/>
      <c r="E30" s="64"/>
      <c r="F30" s="36">
        <v>0</v>
      </c>
      <c r="G30" s="36">
        <v>0</v>
      </c>
      <c r="H30" s="36">
        <f t="shared" ref="H30" si="10">F30+G30</f>
        <v>0</v>
      </c>
      <c r="I30" s="2"/>
      <c r="J30" s="65"/>
    </row>
    <row r="31" spans="1:10" s="31" customFormat="1" ht="21" customHeight="1">
      <c r="A31" s="34"/>
      <c r="B31" s="30" t="s">
        <v>58</v>
      </c>
      <c r="C31" s="37">
        <f>SUM(C29)</f>
        <v>0</v>
      </c>
      <c r="D31" s="37">
        <f t="shared" ref="D31:E31" si="11">SUM(D29)</f>
        <v>0</v>
      </c>
      <c r="E31" s="37">
        <f t="shared" si="11"/>
        <v>0</v>
      </c>
      <c r="F31" s="37">
        <f>SUM(F29:F30)</f>
        <v>299</v>
      </c>
      <c r="G31" s="37">
        <f>SUM(G29:G30)</f>
        <v>0</v>
      </c>
      <c r="H31" s="37">
        <f t="shared" ref="H31" si="12">SUM(H29:H30)</f>
        <v>299</v>
      </c>
      <c r="I31" s="35"/>
      <c r="J31" s="66"/>
    </row>
    <row r="32" spans="1:10" ht="21" customHeight="1">
      <c r="A32" s="80">
        <v>6</v>
      </c>
      <c r="B32" s="57" t="s">
        <v>54</v>
      </c>
      <c r="C32" s="59">
        <v>0</v>
      </c>
      <c r="D32" s="60"/>
      <c r="E32" s="59">
        <f t="shared" si="2"/>
        <v>0</v>
      </c>
      <c r="F32" s="36">
        <v>0</v>
      </c>
      <c r="G32" s="36">
        <v>0</v>
      </c>
      <c r="H32" s="36">
        <f t="shared" si="0"/>
        <v>0</v>
      </c>
      <c r="I32" s="2"/>
      <c r="J32" s="54" t="s">
        <v>68</v>
      </c>
    </row>
    <row r="33" spans="1:10" ht="21" customHeight="1">
      <c r="A33" s="80"/>
      <c r="B33" s="57"/>
      <c r="C33" s="59"/>
      <c r="D33" s="60"/>
      <c r="E33" s="59"/>
      <c r="F33" s="36">
        <v>0</v>
      </c>
      <c r="G33" s="36">
        <v>0</v>
      </c>
      <c r="H33" s="36">
        <f t="shared" si="0"/>
        <v>0</v>
      </c>
      <c r="I33" s="2"/>
      <c r="J33" s="55"/>
    </row>
    <row r="34" spans="1:10" ht="21" customHeight="1">
      <c r="A34" s="80"/>
      <c r="B34" s="57"/>
      <c r="C34" s="59"/>
      <c r="D34" s="60"/>
      <c r="E34" s="59"/>
      <c r="F34" s="36">
        <v>0</v>
      </c>
      <c r="G34" s="36">
        <v>0</v>
      </c>
      <c r="H34" s="36">
        <f t="shared" si="0"/>
        <v>0</v>
      </c>
      <c r="I34" s="2"/>
      <c r="J34" s="55"/>
    </row>
    <row r="35" spans="1:10" ht="21" customHeight="1">
      <c r="A35" s="80"/>
      <c r="B35" s="57"/>
      <c r="C35" s="59"/>
      <c r="D35" s="60"/>
      <c r="E35" s="59"/>
      <c r="F35" s="36">
        <v>0</v>
      </c>
      <c r="G35" s="36">
        <v>0</v>
      </c>
      <c r="H35" s="36">
        <f t="shared" si="0"/>
        <v>0</v>
      </c>
      <c r="I35" s="2"/>
      <c r="J35" s="55"/>
    </row>
    <row r="36" spans="1:10" s="31" customFormat="1" ht="21" customHeight="1">
      <c r="A36" s="34"/>
      <c r="B36" s="30" t="s">
        <v>59</v>
      </c>
      <c r="C36" s="37">
        <f>SUM(C32)</f>
        <v>0</v>
      </c>
      <c r="D36" s="37">
        <f t="shared" ref="D36:E36" si="13">SUM(D32)</f>
        <v>0</v>
      </c>
      <c r="E36" s="37">
        <f t="shared" si="13"/>
        <v>0</v>
      </c>
      <c r="F36" s="37">
        <f>SUM(F32:F35)</f>
        <v>0</v>
      </c>
      <c r="G36" s="37">
        <f t="shared" ref="G36" si="14">SUM(G32:G35)</f>
        <v>0</v>
      </c>
      <c r="H36" s="37">
        <f>SUM(H32:H35)</f>
        <v>0</v>
      </c>
      <c r="I36" s="35"/>
      <c r="J36" s="56"/>
    </row>
    <row r="37" spans="1:10" ht="21" customHeight="1">
      <c r="A37" s="80">
        <v>7</v>
      </c>
      <c r="B37" s="57" t="s">
        <v>55</v>
      </c>
      <c r="C37" s="59">
        <v>0</v>
      </c>
      <c r="D37" s="60"/>
      <c r="E37" s="59">
        <f t="shared" si="2"/>
        <v>0</v>
      </c>
      <c r="F37" s="36">
        <v>0</v>
      </c>
      <c r="G37" s="36">
        <v>0</v>
      </c>
      <c r="H37" s="36">
        <f t="shared" si="0"/>
        <v>0</v>
      </c>
      <c r="I37" s="2"/>
      <c r="J37" s="70"/>
    </row>
    <row r="38" spans="1:10" ht="21" customHeight="1">
      <c r="A38" s="80"/>
      <c r="B38" s="57"/>
      <c r="C38" s="59"/>
      <c r="D38" s="60"/>
      <c r="E38" s="59"/>
      <c r="F38" s="36">
        <v>0</v>
      </c>
      <c r="G38" s="36">
        <v>0</v>
      </c>
      <c r="H38" s="36">
        <f t="shared" si="0"/>
        <v>0</v>
      </c>
      <c r="I38" s="2"/>
      <c r="J38" s="71"/>
    </row>
    <row r="39" spans="1:10" ht="21" customHeight="1">
      <c r="A39" s="80"/>
      <c r="B39" s="57"/>
      <c r="C39" s="59"/>
      <c r="D39" s="60"/>
      <c r="E39" s="59"/>
      <c r="F39" s="36">
        <v>0</v>
      </c>
      <c r="G39" s="36">
        <v>0</v>
      </c>
      <c r="H39" s="36">
        <f t="shared" si="0"/>
        <v>0</v>
      </c>
      <c r="I39" s="2"/>
      <c r="J39" s="71"/>
    </row>
    <row r="40" spans="1:10" ht="21" customHeight="1">
      <c r="A40" s="80"/>
      <c r="B40" s="57"/>
      <c r="C40" s="59"/>
      <c r="D40" s="60"/>
      <c r="E40" s="59"/>
      <c r="F40" s="36">
        <v>0</v>
      </c>
      <c r="G40" s="36">
        <v>0</v>
      </c>
      <c r="H40" s="36">
        <f t="shared" si="0"/>
        <v>0</v>
      </c>
      <c r="I40" s="2"/>
      <c r="J40" s="71"/>
    </row>
    <row r="41" spans="1:10" s="31" customFormat="1" ht="21" customHeight="1">
      <c r="A41" s="34"/>
      <c r="B41" s="30" t="s">
        <v>60</v>
      </c>
      <c r="C41" s="37">
        <f>SUM(C37)</f>
        <v>0</v>
      </c>
      <c r="D41" s="37">
        <f t="shared" ref="D41:E41" si="15">SUM(D37)</f>
        <v>0</v>
      </c>
      <c r="E41" s="37">
        <f t="shared" si="15"/>
        <v>0</v>
      </c>
      <c r="F41" s="37">
        <f>SUM(F37:F40)</f>
        <v>0</v>
      </c>
      <c r="G41" s="37">
        <f t="shared" ref="G41:H41" si="16">SUM(G37:G40)</f>
        <v>0</v>
      </c>
      <c r="H41" s="37">
        <f t="shared" si="16"/>
        <v>0</v>
      </c>
      <c r="I41" s="35"/>
      <c r="J41" s="72"/>
    </row>
    <row r="42" spans="1:10" ht="21" customHeight="1">
      <c r="A42" s="80">
        <v>8</v>
      </c>
      <c r="B42" s="57" t="s">
        <v>3</v>
      </c>
      <c r="C42" s="59">
        <v>0</v>
      </c>
      <c r="D42" s="60"/>
      <c r="E42" s="59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67" t="s">
        <v>69</v>
      </c>
    </row>
    <row r="43" spans="1:10" ht="21" customHeight="1">
      <c r="A43" s="80"/>
      <c r="B43" s="57"/>
      <c r="C43" s="59"/>
      <c r="D43" s="60"/>
      <c r="E43" s="59"/>
      <c r="F43" s="36">
        <v>0</v>
      </c>
      <c r="G43" s="36">
        <v>0</v>
      </c>
      <c r="H43" s="36">
        <f t="shared" si="0"/>
        <v>0</v>
      </c>
      <c r="I43" s="2"/>
      <c r="J43" s="55"/>
    </row>
    <row r="44" spans="1:10" s="31" customFormat="1" ht="21" customHeight="1">
      <c r="A44" s="34"/>
      <c r="B44" s="30" t="s">
        <v>56</v>
      </c>
      <c r="C44" s="37">
        <f>SUM(C42)</f>
        <v>0</v>
      </c>
      <c r="D44" s="37">
        <f t="shared" ref="D44:E44" si="17">SUM(D42)</f>
        <v>0</v>
      </c>
      <c r="E44" s="37">
        <f t="shared" si="17"/>
        <v>0</v>
      </c>
      <c r="F44" s="37">
        <f>SUM(F42:F43)</f>
        <v>0</v>
      </c>
      <c r="G44" s="37">
        <f t="shared" ref="G44:H44" si="18">SUM(G42:G43)</f>
        <v>0</v>
      </c>
      <c r="H44" s="37">
        <f t="shared" si="18"/>
        <v>0</v>
      </c>
      <c r="I44" s="35"/>
      <c r="J44" s="56"/>
    </row>
    <row r="45" spans="1:10" ht="21" customHeight="1">
      <c r="A45" s="80">
        <v>9</v>
      </c>
      <c r="B45" s="57" t="s">
        <v>57</v>
      </c>
      <c r="C45" s="59">
        <v>0</v>
      </c>
      <c r="D45" s="60"/>
      <c r="E45" s="59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4" t="s">
        <v>70</v>
      </c>
    </row>
    <row r="46" spans="1:10" ht="21" customHeight="1">
      <c r="A46" s="80"/>
      <c r="B46" s="57"/>
      <c r="C46" s="59"/>
      <c r="D46" s="60"/>
      <c r="E46" s="59"/>
      <c r="F46" s="36">
        <v>0</v>
      </c>
      <c r="G46" s="36">
        <v>0</v>
      </c>
      <c r="H46" s="36">
        <f t="shared" si="0"/>
        <v>0</v>
      </c>
      <c r="I46" s="2"/>
      <c r="J46" s="65"/>
    </row>
    <row r="47" spans="1:10" ht="21" customHeight="1">
      <c r="A47" s="80"/>
      <c r="B47" s="57"/>
      <c r="C47" s="59"/>
      <c r="D47" s="60"/>
      <c r="E47" s="59"/>
      <c r="F47" s="36">
        <v>0</v>
      </c>
      <c r="G47" s="36">
        <v>0</v>
      </c>
      <c r="H47" s="36">
        <f t="shared" si="0"/>
        <v>0</v>
      </c>
      <c r="I47" s="2"/>
      <c r="J47" s="65"/>
    </row>
    <row r="48" spans="1:10" s="31" customFormat="1" ht="21" customHeight="1">
      <c r="A48" s="34"/>
      <c r="B48" s="30" t="s">
        <v>61</v>
      </c>
      <c r="C48" s="37">
        <f>SUM(C45)</f>
        <v>0</v>
      </c>
      <c r="D48" s="37">
        <f t="shared" ref="D48:E48" si="19">SUM(D45)</f>
        <v>0</v>
      </c>
      <c r="E48" s="37">
        <f t="shared" si="19"/>
        <v>0</v>
      </c>
      <c r="F48" s="37">
        <f>SUM(F45:F47)</f>
        <v>0</v>
      </c>
      <c r="G48" s="37">
        <f t="shared" ref="G48:H48" si="20">SUM(G45:G47)</f>
        <v>0</v>
      </c>
      <c r="H48" s="37">
        <f t="shared" si="20"/>
        <v>0</v>
      </c>
      <c r="I48" s="35"/>
      <c r="J48" s="66"/>
    </row>
    <row r="49" spans="1:10" ht="21" customHeight="1">
      <c r="A49" s="52">
        <v>10</v>
      </c>
      <c r="B49" s="57" t="s">
        <v>5</v>
      </c>
      <c r="C49" s="59">
        <v>0</v>
      </c>
      <c r="D49" s="60"/>
      <c r="E49" s="59">
        <f t="shared" si="2"/>
        <v>0</v>
      </c>
      <c r="F49" s="36">
        <v>0</v>
      </c>
      <c r="G49" s="36">
        <v>0</v>
      </c>
      <c r="H49" s="36">
        <f t="shared" si="0"/>
        <v>0</v>
      </c>
      <c r="I49" s="2"/>
      <c r="J49" s="70"/>
    </row>
    <row r="50" spans="1:10" ht="21" customHeight="1">
      <c r="A50" s="58"/>
      <c r="B50" s="57"/>
      <c r="C50" s="59"/>
      <c r="D50" s="60"/>
      <c r="E50" s="59"/>
      <c r="F50" s="36">
        <v>0</v>
      </c>
      <c r="G50" s="36">
        <v>0</v>
      </c>
      <c r="H50" s="36">
        <f t="shared" ref="H50:H55" si="21">F50+G50</f>
        <v>0</v>
      </c>
      <c r="I50" s="2"/>
      <c r="J50" s="71"/>
    </row>
    <row r="51" spans="1:10" ht="21" customHeight="1">
      <c r="A51" s="58"/>
      <c r="B51" s="57"/>
      <c r="C51" s="59"/>
      <c r="D51" s="60"/>
      <c r="E51" s="59"/>
      <c r="F51" s="36">
        <v>0</v>
      </c>
      <c r="G51" s="36">
        <v>0</v>
      </c>
      <c r="H51" s="36">
        <f t="shared" si="21"/>
        <v>0</v>
      </c>
      <c r="I51" s="2"/>
      <c r="J51" s="71"/>
    </row>
    <row r="52" spans="1:10" ht="21" customHeight="1">
      <c r="A52" s="58"/>
      <c r="B52" s="57"/>
      <c r="C52" s="59"/>
      <c r="D52" s="60"/>
      <c r="E52" s="59"/>
      <c r="F52" s="36">
        <v>0</v>
      </c>
      <c r="G52" s="36">
        <v>0</v>
      </c>
      <c r="H52" s="36">
        <f t="shared" si="21"/>
        <v>0</v>
      </c>
      <c r="I52" s="2"/>
      <c r="J52" s="71"/>
    </row>
    <row r="53" spans="1:10" ht="21" customHeight="1">
      <c r="A53" s="58"/>
      <c r="B53" s="57"/>
      <c r="C53" s="59"/>
      <c r="D53" s="60"/>
      <c r="E53" s="59"/>
      <c r="F53" s="36">
        <v>0</v>
      </c>
      <c r="G53" s="36">
        <v>0</v>
      </c>
      <c r="H53" s="36">
        <f t="shared" si="21"/>
        <v>0</v>
      </c>
      <c r="I53" s="2"/>
      <c r="J53" s="71"/>
    </row>
    <row r="54" spans="1:10" ht="21" customHeight="1">
      <c r="A54" s="58"/>
      <c r="B54" s="57"/>
      <c r="C54" s="59"/>
      <c r="D54" s="60"/>
      <c r="E54" s="59"/>
      <c r="F54" s="36">
        <v>0</v>
      </c>
      <c r="G54" s="36">
        <v>0</v>
      </c>
      <c r="H54" s="36">
        <f t="shared" si="21"/>
        <v>0</v>
      </c>
      <c r="I54" s="2"/>
      <c r="J54" s="71"/>
    </row>
    <row r="55" spans="1:10" ht="21" customHeight="1">
      <c r="A55" s="53"/>
      <c r="B55" s="57"/>
      <c r="C55" s="59"/>
      <c r="D55" s="60"/>
      <c r="E55" s="59"/>
      <c r="F55" s="36">
        <v>0</v>
      </c>
      <c r="G55" s="36">
        <v>0</v>
      </c>
      <c r="H55" s="36">
        <f t="shared" si="21"/>
        <v>0</v>
      </c>
      <c r="I55" s="2"/>
      <c r="J55" s="71"/>
    </row>
    <row r="56" spans="1:10" s="31" customFormat="1" ht="21" customHeight="1">
      <c r="A56" s="34"/>
      <c r="B56" s="30" t="s">
        <v>62</v>
      </c>
      <c r="C56" s="37">
        <f>SUM(C49)</f>
        <v>0</v>
      </c>
      <c r="D56" s="37">
        <f t="shared" ref="D56:E56" si="22">SUM(D49)</f>
        <v>0</v>
      </c>
      <c r="E56" s="37">
        <f t="shared" si="22"/>
        <v>0</v>
      </c>
      <c r="F56" s="37">
        <f>SUM(F49:F55)</f>
        <v>0</v>
      </c>
      <c r="G56" s="37">
        <f t="shared" ref="G56:H56" si="23">SUM(G49:G55)</f>
        <v>0</v>
      </c>
      <c r="H56" s="37">
        <f t="shared" si="23"/>
        <v>0</v>
      </c>
      <c r="I56" s="35"/>
      <c r="J56" s="72"/>
    </row>
    <row r="57" spans="1:10" ht="21" customHeight="1">
      <c r="A57" s="34"/>
      <c r="B57" s="30" t="s">
        <v>63</v>
      </c>
      <c r="C57" s="37">
        <f>SUM(C56,C48,C44,C41,C36,C31,C28,C24,C19,C13)</f>
        <v>20000</v>
      </c>
      <c r="D57" s="37">
        <f t="shared" ref="D57:H57" si="24">SUM(D56,D48,D44,D41,D36,D31,D28,D24,D19,D13)</f>
        <v>2</v>
      </c>
      <c r="E57" s="37">
        <f t="shared" si="24"/>
        <v>20000</v>
      </c>
      <c r="F57" s="37">
        <f t="shared" si="24"/>
        <v>21592.09</v>
      </c>
      <c r="G57" s="37">
        <f t="shared" si="24"/>
        <v>606</v>
      </c>
      <c r="H57" s="37">
        <f t="shared" si="24"/>
        <v>22198.09</v>
      </c>
      <c r="I57" s="35"/>
      <c r="J57" s="39"/>
    </row>
    <row r="61" spans="1:10" ht="21" customHeight="1">
      <c r="A61" s="78" t="s">
        <v>12</v>
      </c>
      <c r="B61" s="79"/>
      <c r="C61" s="77" t="s">
        <v>13</v>
      </c>
      <c r="D61" s="77"/>
      <c r="E61" s="77" t="s">
        <v>17</v>
      </c>
      <c r="F61" s="77"/>
      <c r="G61" s="77" t="s">
        <v>18</v>
      </c>
      <c r="H61" s="77"/>
      <c r="I61" s="32" t="s">
        <v>14</v>
      </c>
    </row>
    <row r="62" spans="1:10" ht="21" customHeight="1">
      <c r="A62" s="75">
        <f>E57</f>
        <v>20000</v>
      </c>
      <c r="B62" s="76"/>
      <c r="C62" s="76">
        <f>H57</f>
        <v>22198.09</v>
      </c>
      <c r="D62" s="76"/>
      <c r="E62" s="76">
        <f>F57</f>
        <v>21592.09</v>
      </c>
      <c r="F62" s="76"/>
      <c r="G62" s="76">
        <f>G57</f>
        <v>606</v>
      </c>
      <c r="H62" s="76"/>
      <c r="I62" s="33">
        <f>A62-C62</f>
        <v>-2198.09</v>
      </c>
    </row>
    <row r="64" spans="1:10" ht="21" customHeight="1">
      <c r="A64" s="40" t="s">
        <v>74</v>
      </c>
      <c r="B64" s="41"/>
      <c r="C64" s="42" t="s">
        <v>75</v>
      </c>
      <c r="D64" s="40"/>
      <c r="E64" s="40" t="s">
        <v>76</v>
      </c>
      <c r="F64" s="40"/>
      <c r="G64" s="40" t="s">
        <v>77</v>
      </c>
      <c r="H64" s="40"/>
      <c r="I64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20:B23"/>
    <mergeCell ref="B32:B35"/>
    <mergeCell ref="B37:B40"/>
    <mergeCell ref="B42:B43"/>
    <mergeCell ref="B29:B30"/>
    <mergeCell ref="B25:B27"/>
    <mergeCell ref="A20:A23"/>
    <mergeCell ref="A32:A35"/>
    <mergeCell ref="A37:A40"/>
    <mergeCell ref="A42:A43"/>
    <mergeCell ref="A25:A27"/>
    <mergeCell ref="G61:H61"/>
    <mergeCell ref="G62:H62"/>
    <mergeCell ref="A61:B61"/>
    <mergeCell ref="A45:A47"/>
    <mergeCell ref="B45:B47"/>
    <mergeCell ref="C45:C47"/>
    <mergeCell ref="D45:D47"/>
    <mergeCell ref="E45:E47"/>
    <mergeCell ref="A62:B62"/>
    <mergeCell ref="C61:D61"/>
    <mergeCell ref="C62:D62"/>
    <mergeCell ref="E61:F61"/>
    <mergeCell ref="E62:F62"/>
    <mergeCell ref="C20:C23"/>
    <mergeCell ref="E20:E23"/>
    <mergeCell ref="D20:D23"/>
    <mergeCell ref="C29:C30"/>
    <mergeCell ref="D29:D30"/>
    <mergeCell ref="E29:E30"/>
    <mergeCell ref="C25:C27"/>
    <mergeCell ref="D25:D27"/>
    <mergeCell ref="E25:E27"/>
    <mergeCell ref="J14:J19"/>
    <mergeCell ref="J42:J44"/>
    <mergeCell ref="J4:J5"/>
    <mergeCell ref="H4:I5"/>
    <mergeCell ref="J49:J56"/>
    <mergeCell ref="J20:J24"/>
    <mergeCell ref="J6:J7"/>
    <mergeCell ref="J8:J13"/>
    <mergeCell ref="J25:J28"/>
    <mergeCell ref="J37:J41"/>
    <mergeCell ref="J45:J48"/>
    <mergeCell ref="J29:J31"/>
    <mergeCell ref="B14:B18"/>
    <mergeCell ref="C14:C18"/>
    <mergeCell ref="D14:D18"/>
    <mergeCell ref="E14:E18"/>
    <mergeCell ref="A14:A18"/>
    <mergeCell ref="A29:A30"/>
    <mergeCell ref="J32:J36"/>
    <mergeCell ref="B49:B55"/>
    <mergeCell ref="A49:A55"/>
    <mergeCell ref="C49:C55"/>
    <mergeCell ref="D49:D55"/>
    <mergeCell ref="E49:E55"/>
    <mergeCell ref="D37:D40"/>
    <mergeCell ref="E37:E40"/>
    <mergeCell ref="C42:C43"/>
    <mergeCell ref="E42:E43"/>
    <mergeCell ref="D42:D43"/>
    <mergeCell ref="C32:C35"/>
    <mergeCell ref="D32:D35"/>
    <mergeCell ref="E32:E35"/>
    <mergeCell ref="C37:C40"/>
  </mergeCells>
  <phoneticPr fontId="1" type="noConversion"/>
  <pageMargins left="0.7" right="0.7" top="0.75" bottom="0.75" header="0.3" footer="0.3"/>
  <pageSetup paperSize="9" scale="52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K36" sqref="K36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1" t="s">
        <v>71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7" t="s">
        <v>86</v>
      </c>
      <c r="G5" s="97"/>
      <c r="H5" s="46" t="s">
        <v>20</v>
      </c>
      <c r="I5" s="8"/>
      <c r="J5" s="97" t="s">
        <v>92</v>
      </c>
      <c r="K5" s="98"/>
    </row>
    <row r="6" spans="2:11" ht="20.100000000000001" customHeight="1">
      <c r="B6" s="9"/>
      <c r="C6" s="10"/>
      <c r="D6" s="11" t="s">
        <v>21</v>
      </c>
      <c r="E6" s="11"/>
      <c r="F6" s="99" t="s">
        <v>90</v>
      </c>
      <c r="G6" s="99"/>
      <c r="H6" s="11" t="s">
        <v>22</v>
      </c>
      <c r="I6" s="10"/>
      <c r="J6" s="99" t="s">
        <v>93</v>
      </c>
      <c r="K6" s="100"/>
    </row>
    <row r="7" spans="2:11" ht="20.100000000000001" customHeight="1">
      <c r="B7" s="9"/>
      <c r="C7" s="10"/>
      <c r="D7" s="11" t="s">
        <v>23</v>
      </c>
      <c r="E7" s="11"/>
      <c r="F7" s="99" t="s">
        <v>91</v>
      </c>
      <c r="G7" s="99"/>
      <c r="H7" s="11" t="s">
        <v>24</v>
      </c>
      <c r="I7" s="12"/>
      <c r="J7" s="101">
        <v>43270</v>
      </c>
      <c r="K7" s="100"/>
    </row>
    <row r="8" spans="2:11" ht="20.100000000000001" customHeight="1">
      <c r="B8" s="13"/>
      <c r="C8" s="14"/>
      <c r="D8" s="47"/>
      <c r="E8" s="47"/>
      <c r="F8" s="48"/>
      <c r="G8" s="48"/>
      <c r="H8" s="47" t="s">
        <v>78</v>
      </c>
      <c r="I8" s="49"/>
      <c r="J8" s="106" t="s">
        <v>94</v>
      </c>
      <c r="K8" s="10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8" t="s">
        <v>25</v>
      </c>
      <c r="C10" s="109"/>
      <c r="D10" s="16" t="s">
        <v>26</v>
      </c>
      <c r="E10" s="93" t="s">
        <v>27</v>
      </c>
      <c r="F10" s="95"/>
      <c r="G10" s="17" t="s">
        <v>28</v>
      </c>
      <c r="H10" s="18" t="s">
        <v>29</v>
      </c>
      <c r="I10" s="93" t="s">
        <v>30</v>
      </c>
      <c r="J10" s="95"/>
      <c r="K10" s="17" t="s">
        <v>31</v>
      </c>
    </row>
    <row r="11" spans="2:11" ht="20.100000000000001" customHeight="1">
      <c r="B11" s="91">
        <v>1</v>
      </c>
      <c r="C11" s="92"/>
      <c r="D11" s="102" t="s">
        <v>32</v>
      </c>
      <c r="E11" s="90" t="s">
        <v>34</v>
      </c>
      <c r="F11" s="90"/>
      <c r="G11" s="19">
        <v>50.08</v>
      </c>
      <c r="H11" s="50">
        <v>50.08</v>
      </c>
      <c r="I11" s="86"/>
      <c r="J11" s="87"/>
      <c r="K11" s="20" t="s">
        <v>33</v>
      </c>
    </row>
    <row r="12" spans="2:11" ht="20.100000000000001" customHeight="1">
      <c r="B12" s="91">
        <v>2</v>
      </c>
      <c r="C12" s="92"/>
      <c r="D12" s="103"/>
      <c r="E12" s="90" t="s">
        <v>34</v>
      </c>
      <c r="F12" s="90"/>
      <c r="G12" s="19">
        <v>24.84</v>
      </c>
      <c r="H12" s="50">
        <v>24.84</v>
      </c>
      <c r="I12" s="86"/>
      <c r="J12" s="87"/>
      <c r="K12" s="20" t="s">
        <v>35</v>
      </c>
    </row>
    <row r="13" spans="2:11" ht="20.100000000000001" customHeight="1">
      <c r="B13" s="91">
        <v>3</v>
      </c>
      <c r="C13" s="92"/>
      <c r="D13" s="103"/>
      <c r="E13" s="90" t="s">
        <v>34</v>
      </c>
      <c r="F13" s="90"/>
      <c r="G13" s="19">
        <v>23.15</v>
      </c>
      <c r="H13" s="50">
        <v>23.15</v>
      </c>
      <c r="I13" s="86"/>
      <c r="J13" s="87"/>
      <c r="K13" s="20" t="s">
        <v>33</v>
      </c>
    </row>
    <row r="14" spans="2:11" ht="20.100000000000001" customHeight="1">
      <c r="B14" s="91">
        <v>4</v>
      </c>
      <c r="C14" s="92"/>
      <c r="D14" s="103"/>
      <c r="E14" s="90" t="s">
        <v>34</v>
      </c>
      <c r="F14" s="90"/>
      <c r="G14" s="19">
        <v>218.31</v>
      </c>
      <c r="H14" s="50">
        <v>218.31</v>
      </c>
      <c r="I14" s="86"/>
      <c r="J14" s="87"/>
      <c r="K14" s="20" t="s">
        <v>36</v>
      </c>
    </row>
    <row r="15" spans="2:11" ht="20.100000000000001" customHeight="1">
      <c r="B15" s="91">
        <v>5</v>
      </c>
      <c r="C15" s="92"/>
      <c r="D15" s="102" t="s">
        <v>37</v>
      </c>
      <c r="E15" s="90" t="s">
        <v>89</v>
      </c>
      <c r="F15" s="90"/>
      <c r="G15" s="19">
        <v>60</v>
      </c>
      <c r="H15" s="50">
        <v>60</v>
      </c>
      <c r="I15" s="86"/>
      <c r="J15" s="87"/>
      <c r="K15" s="20"/>
    </row>
    <row r="16" spans="2:11" ht="20.100000000000001" customHeight="1">
      <c r="B16" s="91">
        <v>6</v>
      </c>
      <c r="C16" s="92"/>
      <c r="D16" s="103"/>
      <c r="E16" s="90"/>
      <c r="F16" s="90"/>
      <c r="G16" s="19">
        <v>0</v>
      </c>
      <c r="H16" s="19"/>
      <c r="I16" s="86"/>
      <c r="J16" s="87"/>
      <c r="K16" s="20"/>
    </row>
    <row r="17" spans="1:11" ht="20.100000000000001" customHeight="1">
      <c r="B17" s="91">
        <v>7</v>
      </c>
      <c r="C17" s="92"/>
      <c r="D17" s="104"/>
      <c r="E17" s="90"/>
      <c r="F17" s="90"/>
      <c r="G17" s="19">
        <v>0</v>
      </c>
      <c r="H17" s="19"/>
      <c r="I17" s="86"/>
      <c r="J17" s="87"/>
      <c r="K17" s="20"/>
    </row>
    <row r="18" spans="1:11" ht="20.100000000000001" customHeight="1">
      <c r="B18" s="93" t="s">
        <v>38</v>
      </c>
      <c r="C18" s="94"/>
      <c r="D18" s="94"/>
      <c r="E18" s="94"/>
      <c r="F18" s="95"/>
      <c r="G18" s="21">
        <f>SUM(G11:G17)</f>
        <v>376.38</v>
      </c>
      <c r="H18" s="21">
        <f>SUM(H11:H17)</f>
        <v>376.38</v>
      </c>
      <c r="I18" s="88">
        <f>SUM(I11:J17)</f>
        <v>0</v>
      </c>
      <c r="J18" s="8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6" t="s">
        <v>29</v>
      </c>
      <c r="C20" s="96"/>
      <c r="D20" s="96"/>
      <c r="E20" s="96"/>
      <c r="F20" s="96"/>
      <c r="G20" s="96" t="s">
        <v>39</v>
      </c>
      <c r="H20" s="96"/>
      <c r="I20" s="96"/>
      <c r="J20" s="96"/>
      <c r="K20" s="17" t="s">
        <v>40</v>
      </c>
    </row>
    <row r="21" spans="1:11" ht="20.100000000000001" customHeight="1">
      <c r="B21" s="85">
        <f>H18</f>
        <v>376.38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4">
        <f>SUM(B21:J21)</f>
        <v>376.38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41</v>
      </c>
      <c r="C23" s="15"/>
      <c r="D23" s="15"/>
      <c r="E23" s="15"/>
      <c r="F23" s="15" t="s">
        <v>42</v>
      </c>
      <c r="G23" s="15" t="s">
        <v>43</v>
      </c>
      <c r="H23" s="15"/>
      <c r="I23" s="15"/>
      <c r="J23" s="15" t="s">
        <v>44</v>
      </c>
      <c r="K23" s="15"/>
    </row>
    <row r="26" spans="1:11" ht="18.75">
      <c r="A26" s="81" t="s">
        <v>79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8" spans="1:11" ht="20.100000000000001" customHeight="1">
      <c r="B28" s="7"/>
      <c r="C28" s="8"/>
      <c r="D28" s="46" t="s">
        <v>19</v>
      </c>
      <c r="E28" s="46"/>
      <c r="F28" s="97" t="str">
        <f>F5</f>
        <v>安黎欢</v>
      </c>
      <c r="G28" s="97"/>
      <c r="H28" s="46" t="s">
        <v>20</v>
      </c>
      <c r="I28" s="8"/>
      <c r="J28" s="97" t="str">
        <f>J5</f>
        <v>项目经理</v>
      </c>
      <c r="K28" s="98"/>
    </row>
    <row r="29" spans="1:11" ht="20.100000000000001" customHeight="1">
      <c r="B29" s="9"/>
      <c r="C29" s="10"/>
      <c r="D29" s="11" t="s">
        <v>21</v>
      </c>
      <c r="E29" s="11"/>
      <c r="F29" s="99" t="str">
        <f>F6</f>
        <v>上海</v>
      </c>
      <c r="G29" s="99"/>
      <c r="H29" s="11" t="s">
        <v>22</v>
      </c>
      <c r="I29" s="10"/>
      <c r="J29" s="99" t="str">
        <f>J6</f>
        <v>业务6组</v>
      </c>
      <c r="K29" s="100"/>
    </row>
    <row r="30" spans="1:11" ht="20.100000000000001" customHeight="1">
      <c r="B30" s="9"/>
      <c r="C30" s="10"/>
      <c r="D30" s="11" t="s">
        <v>23</v>
      </c>
      <c r="E30" s="11"/>
      <c r="F30" s="99" t="str">
        <f>F7</f>
        <v>6月11-14日</v>
      </c>
      <c r="G30" s="99"/>
      <c r="H30" s="11" t="s">
        <v>24</v>
      </c>
      <c r="I30" s="12"/>
      <c r="J30" s="99">
        <f>J7</f>
        <v>43270</v>
      </c>
      <c r="K30" s="100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78</v>
      </c>
      <c r="I31" s="49"/>
      <c r="J31" s="106" t="str">
        <f>J8</f>
        <v xml:space="preserve"> HMEA-180611-STY299</v>
      </c>
      <c r="K31" s="107"/>
    </row>
    <row r="32" spans="1:11" ht="20.100000000000001" customHeight="1"/>
    <row r="33" spans="2:11" ht="20.100000000000001" customHeight="1">
      <c r="B33" s="90"/>
      <c r="C33" s="90"/>
      <c r="D33" s="44" t="s">
        <v>84</v>
      </c>
      <c r="E33" s="90" t="s">
        <v>85</v>
      </c>
      <c r="F33" s="90"/>
      <c r="G33" s="19" t="s">
        <v>83</v>
      </c>
      <c r="H33" s="19" t="s">
        <v>81</v>
      </c>
      <c r="I33" s="105" t="s">
        <v>82</v>
      </c>
      <c r="J33" s="105"/>
      <c r="K33" s="45" t="s">
        <v>80</v>
      </c>
    </row>
    <row r="34" spans="2:11" ht="20.100000000000001" customHeight="1">
      <c r="B34" s="90">
        <v>1</v>
      </c>
      <c r="C34" s="90"/>
      <c r="D34" s="43" t="s">
        <v>95</v>
      </c>
      <c r="E34" s="90" t="s">
        <v>91</v>
      </c>
      <c r="F34" s="90"/>
      <c r="G34" s="19">
        <v>100</v>
      </c>
      <c r="H34" s="19">
        <v>4</v>
      </c>
      <c r="I34" s="86">
        <f>G34*H34</f>
        <v>400</v>
      </c>
      <c r="J34" s="87"/>
      <c r="K34" s="25"/>
    </row>
    <row r="35" spans="2:11" ht="20.100000000000001" customHeight="1">
      <c r="B35" s="90">
        <v>2</v>
      </c>
      <c r="C35" s="90"/>
      <c r="D35" s="43"/>
      <c r="E35" s="90"/>
      <c r="F35" s="90"/>
      <c r="G35" s="19">
        <v>0</v>
      </c>
      <c r="H35" s="19">
        <v>0</v>
      </c>
      <c r="I35" s="86">
        <f t="shared" ref="I35:I36" si="0">G35*H35</f>
        <v>0</v>
      </c>
      <c r="J35" s="87"/>
      <c r="K35" s="25"/>
    </row>
    <row r="36" spans="2:11" ht="20.100000000000001" customHeight="1">
      <c r="B36" s="90">
        <v>3</v>
      </c>
      <c r="C36" s="90"/>
      <c r="D36" s="43"/>
      <c r="E36" s="90"/>
      <c r="F36" s="90"/>
      <c r="G36" s="19">
        <v>0</v>
      </c>
      <c r="H36" s="19">
        <v>0</v>
      </c>
      <c r="I36" s="86">
        <f t="shared" si="0"/>
        <v>0</v>
      </c>
      <c r="J36" s="87"/>
      <c r="K36" s="25"/>
    </row>
    <row r="37" spans="2:11" ht="20.100000000000001" customHeight="1">
      <c r="B37" s="93" t="s">
        <v>38</v>
      </c>
      <c r="C37" s="94"/>
      <c r="D37" s="94"/>
      <c r="E37" s="94"/>
      <c r="F37" s="95"/>
      <c r="G37" s="21"/>
      <c r="H37" s="21">
        <f>SUM(H19:H36)</f>
        <v>4</v>
      </c>
      <c r="I37" s="88">
        <f>SUM(I34:J36)</f>
        <v>400</v>
      </c>
      <c r="J37" s="89"/>
      <c r="K37" s="22"/>
    </row>
    <row r="38" spans="2:11" ht="20.100000000000001" customHeight="1">
      <c r="B38" s="15" t="s">
        <v>41</v>
      </c>
      <c r="C38" s="15"/>
      <c r="D38" s="15"/>
      <c r="E38" s="15"/>
      <c r="F38" s="15" t="s">
        <v>42</v>
      </c>
      <c r="G38" s="15" t="s">
        <v>43</v>
      </c>
      <c r="H38" s="15"/>
      <c r="I38" s="15"/>
      <c r="J38" s="15" t="s">
        <v>44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2018-06-26T04:00:09Z</cp:lastPrinted>
  <dcterms:created xsi:type="dcterms:W3CDTF">2014-04-15T08:52:03Z</dcterms:created>
  <dcterms:modified xsi:type="dcterms:W3CDTF">2018-06-26T04:06:37Z</dcterms:modified>
</cp:coreProperties>
</file>