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2024.4.26-27 虎牙直播盛典-扬思\"/>
    </mc:Choice>
  </mc:AlternateContent>
  <xr:revisionPtr revIDLastSave="0" documentId="13_ncr:1_{FBB51CD6-853F-47BB-8700-3C34EAF890A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清单" sheetId="1" r:id="rId1"/>
  </sheet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9" i="1"/>
  <c r="I31" i="1" l="1"/>
  <c r="I32" i="1" s="1"/>
  <c r="I33" i="1" l="1"/>
  <c r="I34" i="1" s="1"/>
</calcChain>
</file>

<file path=xl/sharedStrings.xml><?xml version="1.0" encoding="utf-8"?>
<sst xmlns="http://schemas.openxmlformats.org/spreadsheetml/2006/main" count="129" uniqueCount="91">
  <si>
    <t>报价项目</t>
  </si>
  <si>
    <t>报价规格</t>
  </si>
  <si>
    <t>单位数量</t>
  </si>
  <si>
    <t>报价</t>
  </si>
  <si>
    <t>类别</t>
  </si>
  <si>
    <t>项目</t>
  </si>
  <si>
    <t>描述</t>
  </si>
  <si>
    <t>数量</t>
  </si>
  <si>
    <t>单位</t>
  </si>
  <si>
    <t>不含税单价</t>
  </si>
  <si>
    <t>小计</t>
  </si>
  <si>
    <t>报价明细表</t>
    <phoneticPr fontId="1" type="noConversion"/>
  </si>
  <si>
    <t>数量</t>
    <phoneticPr fontId="1" type="noConversion"/>
  </si>
  <si>
    <t>次</t>
    <phoneticPr fontId="1" type="noConversion"/>
  </si>
  <si>
    <t>服务费</t>
    <phoneticPr fontId="1" type="noConversion"/>
  </si>
  <si>
    <t>小计</t>
    <phoneticPr fontId="1" type="noConversion"/>
  </si>
  <si>
    <t>康辉会展全陪</t>
    <phoneticPr fontId="1" type="noConversion"/>
  </si>
  <si>
    <t>往返机票</t>
    <phoneticPr fontId="1" type="noConversion"/>
  </si>
  <si>
    <t>含境外餐补、小交通补贴等</t>
    <phoneticPr fontId="1" type="noConversion"/>
  </si>
  <si>
    <t>备注</t>
    <phoneticPr fontId="1" type="noConversion"/>
  </si>
  <si>
    <t>人</t>
    <phoneticPr fontId="1" type="noConversion"/>
  </si>
  <si>
    <t>天</t>
    <phoneticPr fontId="1" type="noConversion"/>
  </si>
  <si>
    <t>以实际出票为准</t>
    <phoneticPr fontId="1" type="noConversion"/>
  </si>
  <si>
    <t>项目名称：澳门盛典</t>
    <phoneticPr fontId="1" type="noConversion"/>
  </si>
  <si>
    <t>用车</t>
    <phoneticPr fontId="1" type="noConversion"/>
  </si>
  <si>
    <t>活动人数：接待规模约600人（包含品牌内部领导、合作嘉宾、特邀嘉宾）</t>
    <phoneticPr fontId="1" type="noConversion"/>
  </si>
  <si>
    <t>VIP对接</t>
    <phoneticPr fontId="1" type="noConversion"/>
  </si>
  <si>
    <t>税费（增值税专票）</t>
    <phoneticPr fontId="1" type="noConversion"/>
  </si>
  <si>
    <t>总计</t>
    <phoneticPr fontId="1" type="noConversion"/>
  </si>
  <si>
    <t>公司名称：康辉集团北京国际会议展览有限公司</t>
    <phoneticPr fontId="1" type="noConversion"/>
  </si>
  <si>
    <t>备车</t>
    <phoneticPr fontId="1" type="noConversion"/>
  </si>
  <si>
    <t>辆</t>
    <phoneticPr fontId="1" type="noConversion"/>
  </si>
  <si>
    <t>趟</t>
    <phoneticPr fontId="1" type="noConversion"/>
  </si>
  <si>
    <t>辆</t>
    <phoneticPr fontId="1" type="noConversion"/>
  </si>
  <si>
    <t>Alphard：双牌车</t>
    <phoneticPr fontId="1" type="noConversion"/>
  </si>
  <si>
    <t>第三方工作人员</t>
    <phoneticPr fontId="1" type="noConversion"/>
  </si>
  <si>
    <t>人</t>
    <phoneticPr fontId="1" type="noConversion"/>
  </si>
  <si>
    <t>天</t>
    <phoneticPr fontId="1" type="noConversion"/>
  </si>
  <si>
    <t>总控</t>
    <phoneticPr fontId="1" type="noConversion"/>
  </si>
  <si>
    <t>全程对接</t>
    <phoneticPr fontId="1" type="noConversion"/>
  </si>
  <si>
    <t>三家酒店对接房数、入住办理、整理房表</t>
    <phoneticPr fontId="1" type="noConversion"/>
  </si>
  <si>
    <t>次</t>
    <phoneticPr fontId="1" type="noConversion"/>
  </si>
  <si>
    <t>意外保险</t>
    <phoneticPr fontId="1" type="noConversion"/>
  </si>
  <si>
    <t>提前一个月</t>
    <phoneticPr fontId="1" type="noConversion"/>
  </si>
  <si>
    <t>提前两周</t>
    <phoneticPr fontId="1" type="noConversion"/>
  </si>
  <si>
    <t>用餐+物料管理</t>
    <phoneticPr fontId="1" type="noConversion"/>
  </si>
  <si>
    <t>项目成员对接</t>
    <phoneticPr fontId="1" type="noConversion"/>
  </si>
  <si>
    <t>用车人员对接：接送机+接驳车</t>
    <phoneticPr fontId="1" type="noConversion"/>
  </si>
  <si>
    <t>信息+大交通对接：RSVP整理</t>
    <phoneticPr fontId="1" type="noConversion"/>
  </si>
  <si>
    <t>三个酒店+会场</t>
    <phoneticPr fontId="1" type="noConversion"/>
  </si>
  <si>
    <t>当地接送机人员</t>
    <phoneticPr fontId="1" type="noConversion"/>
  </si>
  <si>
    <t>当地车辆管理人员</t>
    <phoneticPr fontId="1" type="noConversion"/>
  </si>
  <si>
    <t>当地酒店签到台</t>
    <phoneticPr fontId="1" type="noConversion"/>
  </si>
  <si>
    <t>每酒店2人</t>
    <phoneticPr fontId="1" type="noConversion"/>
  </si>
  <si>
    <t>人次</t>
    <phoneticPr fontId="1" type="noConversion"/>
  </si>
  <si>
    <t>北京-澳门往返</t>
    <phoneticPr fontId="1" type="noConversion"/>
  </si>
  <si>
    <t>赞助</t>
    <phoneticPr fontId="1" type="noConversion"/>
  </si>
  <si>
    <t>双牌-7座阿尔法</t>
    <phoneticPr fontId="1" type="noConversion"/>
  </si>
  <si>
    <t>双牌-大巴车（45/49座）</t>
    <phoneticPr fontId="1" type="noConversion"/>
  </si>
  <si>
    <t>澳门牌-7座阿尔法</t>
    <phoneticPr fontId="1" type="noConversion"/>
  </si>
  <si>
    <t>澳门牌-19座小巴</t>
    <phoneticPr fontId="1" type="noConversion"/>
  </si>
  <si>
    <t>澳门牌-大巴车（45/49座）</t>
    <phoneticPr fontId="1" type="noConversion"/>
  </si>
  <si>
    <t>珠海机场接机/送机</t>
    <phoneticPr fontId="1" type="noConversion"/>
  </si>
  <si>
    <t>澳门机场接机/送机</t>
    <phoneticPr fontId="1" type="noConversion"/>
  </si>
  <si>
    <t>嘉宾</t>
    <phoneticPr fontId="1" type="noConversion"/>
  </si>
  <si>
    <t>工作人员餐补、小交通补</t>
    <phoneticPr fontId="1" type="noConversion"/>
  </si>
  <si>
    <t>人</t>
    <phoneticPr fontId="1" type="noConversion"/>
  </si>
  <si>
    <t>天</t>
    <phoneticPr fontId="1" type="noConversion"/>
  </si>
  <si>
    <t>当地口岸举牌人员</t>
    <phoneticPr fontId="1" type="noConversion"/>
  </si>
  <si>
    <t>天</t>
    <phoneticPr fontId="1" type="noConversion"/>
  </si>
  <si>
    <t>珠海接机-澳门酒店
接送机用车
暂估400人</t>
    <phoneticPr fontId="1" type="noConversion"/>
  </si>
  <si>
    <t>VIP用车</t>
    <phoneticPr fontId="1" type="noConversion"/>
  </si>
  <si>
    <t>对接人员 提前一周 1V2</t>
    <phoneticPr fontId="1" type="noConversion"/>
  </si>
  <si>
    <t>约10人</t>
    <phoneticPr fontId="1" type="noConversion"/>
  </si>
  <si>
    <t>以实际为准</t>
    <phoneticPr fontId="1" type="noConversion"/>
  </si>
  <si>
    <t>其他</t>
    <phoneticPr fontId="1" type="noConversion"/>
  </si>
  <si>
    <t>酒店前期对接人员</t>
    <phoneticPr fontId="1" type="noConversion"/>
  </si>
  <si>
    <t>往返高铁</t>
    <phoneticPr fontId="1" type="noConversion"/>
  </si>
  <si>
    <t>广州-珠海往返</t>
    <phoneticPr fontId="1" type="noConversion"/>
  </si>
  <si>
    <t>澳门当地
接送机用车</t>
    <phoneticPr fontId="1" type="noConversion"/>
  </si>
  <si>
    <t>横琴口岸两侧</t>
    <phoneticPr fontId="1" type="noConversion"/>
  </si>
  <si>
    <t>全天7小时不含珠海接送机；超时300元/时</t>
    <phoneticPr fontId="1" type="noConversion"/>
  </si>
  <si>
    <t>活动时间：2024年4月26-28日</t>
    <phoneticPr fontId="1" type="noConversion"/>
  </si>
  <si>
    <t>非正常时间22:00-05:00用车加300/趟</t>
    <phoneticPr fontId="1" type="noConversion"/>
  </si>
  <si>
    <t>根据实际进行</t>
    <phoneticPr fontId="1" type="noConversion"/>
  </si>
  <si>
    <t>协助过关举牌；每天8小时，超时80元/时</t>
    <phoneticPr fontId="1" type="noConversion"/>
  </si>
  <si>
    <t>根据实际落地机场调整；每天8小时，超时80元/时</t>
    <phoneticPr fontId="1" type="noConversion"/>
  </si>
  <si>
    <t>根据实际落地机场调整；每天8小时，超时100元/时</t>
    <phoneticPr fontId="1" type="noConversion"/>
  </si>
  <si>
    <t>每天8小时，超时80元/时</t>
    <phoneticPr fontId="1" type="noConversion"/>
  </si>
  <si>
    <t>活动场地：威尼斯人、伦敦人、喜来登</t>
    <phoneticPr fontId="1" type="noConversion"/>
  </si>
  <si>
    <t>保额20万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</si>
</sst>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71" zoomScaleNormal="111" zoomScaleSheetLayoutView="85" workbookViewId="0">
      <pane ySplit="8" topLeftCell="A9" activePane="bottomLeft" state="frozen"/>
      <selection pane="bottomLeft" activeCell="J41" sqref="J41"/>
    </sheetView>
  </sheetViews>
  <sheetFormatPr defaultColWidth="8.796875" defaultRowHeight="15" x14ac:dyDescent="0.3"/>
  <cols>
    <col min="1" max="1" width="17.06640625" style="1" bestFit="1" customWidth="1"/>
    <col min="2" max="2" width="26.46484375" style="1" bestFit="1" customWidth="1"/>
    <col min="3" max="3" width="32.86328125" style="1" bestFit="1" customWidth="1"/>
    <col min="4" max="7" width="5.796875" style="1" bestFit="1" customWidth="1"/>
    <col min="8" max="8" width="12.46484375" style="1" bestFit="1" customWidth="1"/>
    <col min="9" max="9" width="12.86328125" style="1" bestFit="1" customWidth="1"/>
    <col min="10" max="10" width="53.6640625" style="1" customWidth="1"/>
    <col min="11" max="16384" width="8.796875" style="1"/>
  </cols>
  <sheetData>
    <row r="1" spans="1:10" ht="19.25" customHeight="1" x14ac:dyDescent="0.3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5" customFormat="1" ht="16.25" customHeight="1" x14ac:dyDescent="0.3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5" customFormat="1" ht="16.25" customHeight="1" x14ac:dyDescent="0.3">
      <c r="A3" s="16" t="s">
        <v>82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5" customFormat="1" ht="16.25" customHeight="1" x14ac:dyDescent="0.3">
      <c r="A4" s="16" t="s">
        <v>25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5" customFormat="1" ht="16.25" customHeight="1" x14ac:dyDescent="0.3">
      <c r="A5" s="16" t="s">
        <v>89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5" customFormat="1" ht="16.25" customHeight="1" x14ac:dyDescent="0.3">
      <c r="A6" s="16" t="s">
        <v>29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5" customFormat="1" ht="16.149999999999999" x14ac:dyDescent="0.3">
      <c r="A7" s="17" t="s">
        <v>0</v>
      </c>
      <c r="B7" s="17"/>
      <c r="C7" s="2" t="s">
        <v>1</v>
      </c>
      <c r="D7" s="17" t="s">
        <v>2</v>
      </c>
      <c r="E7" s="17"/>
      <c r="F7" s="17"/>
      <c r="G7" s="17"/>
      <c r="H7" s="14" t="s">
        <v>3</v>
      </c>
      <c r="I7" s="14"/>
      <c r="J7" s="14" t="s">
        <v>19</v>
      </c>
    </row>
    <row r="8" spans="1:10" s="5" customFormat="1" ht="16.149999999999999" x14ac:dyDescent="0.3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12</v>
      </c>
      <c r="G8" s="2" t="s">
        <v>8</v>
      </c>
      <c r="H8" s="2" t="s">
        <v>9</v>
      </c>
      <c r="I8" s="2" t="s">
        <v>10</v>
      </c>
      <c r="J8" s="14"/>
    </row>
    <row r="9" spans="1:10" s="5" customFormat="1" ht="16.149999999999999" x14ac:dyDescent="0.3">
      <c r="A9" s="13" t="s">
        <v>24</v>
      </c>
      <c r="B9" s="13" t="s">
        <v>70</v>
      </c>
      <c r="C9" s="3" t="s">
        <v>57</v>
      </c>
      <c r="D9" s="3">
        <v>30</v>
      </c>
      <c r="E9" s="3" t="s">
        <v>31</v>
      </c>
      <c r="F9" s="10">
        <v>2</v>
      </c>
      <c r="G9" s="3" t="s">
        <v>32</v>
      </c>
      <c r="H9" s="3">
        <v>950</v>
      </c>
      <c r="I9" s="3">
        <f>D9*F9*H9</f>
        <v>57000</v>
      </c>
      <c r="J9" s="12" t="s">
        <v>83</v>
      </c>
    </row>
    <row r="10" spans="1:10" s="5" customFormat="1" ht="43.05" customHeight="1" x14ac:dyDescent="0.3">
      <c r="A10" s="13"/>
      <c r="B10" s="13"/>
      <c r="C10" s="3" t="s">
        <v>58</v>
      </c>
      <c r="D10" s="3">
        <v>10</v>
      </c>
      <c r="E10" s="3" t="s">
        <v>31</v>
      </c>
      <c r="F10" s="10">
        <v>2</v>
      </c>
      <c r="G10" s="3" t="s">
        <v>32</v>
      </c>
      <c r="H10" s="3">
        <v>1900</v>
      </c>
      <c r="I10" s="3">
        <f t="shared" ref="I10:I30" si="0">D10*F10*H10</f>
        <v>38000</v>
      </c>
      <c r="J10" s="12"/>
    </row>
    <row r="11" spans="1:10" s="5" customFormat="1" ht="16.149999999999999" x14ac:dyDescent="0.3">
      <c r="A11" s="13"/>
      <c r="B11" s="3" t="s">
        <v>71</v>
      </c>
      <c r="C11" s="3" t="s">
        <v>57</v>
      </c>
      <c r="D11" s="3">
        <v>10</v>
      </c>
      <c r="E11" s="3" t="s">
        <v>31</v>
      </c>
      <c r="F11" s="3">
        <v>4</v>
      </c>
      <c r="G11" s="3" t="s">
        <v>21</v>
      </c>
      <c r="H11" s="3">
        <v>1800</v>
      </c>
      <c r="I11" s="3">
        <f t="shared" si="0"/>
        <v>72000</v>
      </c>
      <c r="J11" s="7" t="s">
        <v>81</v>
      </c>
    </row>
    <row r="12" spans="1:10" s="5" customFormat="1" ht="16.149999999999999" x14ac:dyDescent="0.3">
      <c r="A12" s="13"/>
      <c r="B12" s="13" t="s">
        <v>79</v>
      </c>
      <c r="C12" s="3" t="s">
        <v>59</v>
      </c>
      <c r="D12" s="3">
        <v>10</v>
      </c>
      <c r="E12" s="3" t="s">
        <v>31</v>
      </c>
      <c r="F12" s="10">
        <v>2</v>
      </c>
      <c r="G12" s="3" t="s">
        <v>32</v>
      </c>
      <c r="H12" s="3">
        <v>0</v>
      </c>
      <c r="I12" s="3">
        <f t="shared" si="0"/>
        <v>0</v>
      </c>
      <c r="J12" s="7" t="s">
        <v>56</v>
      </c>
    </row>
    <row r="13" spans="1:10" s="5" customFormat="1" ht="16.149999999999999" x14ac:dyDescent="0.3">
      <c r="A13" s="13"/>
      <c r="B13" s="13"/>
      <c r="C13" s="3" t="s">
        <v>60</v>
      </c>
      <c r="D13" s="3">
        <v>10</v>
      </c>
      <c r="E13" s="3" t="s">
        <v>31</v>
      </c>
      <c r="F13" s="10">
        <v>2</v>
      </c>
      <c r="G13" s="3" t="s">
        <v>32</v>
      </c>
      <c r="H13" s="3">
        <v>0</v>
      </c>
      <c r="I13" s="3">
        <f t="shared" si="0"/>
        <v>0</v>
      </c>
      <c r="J13" s="7" t="s">
        <v>56</v>
      </c>
    </row>
    <row r="14" spans="1:10" s="5" customFormat="1" ht="16.149999999999999" x14ac:dyDescent="0.3">
      <c r="A14" s="13"/>
      <c r="B14" s="13"/>
      <c r="C14" s="3" t="s">
        <v>61</v>
      </c>
      <c r="D14" s="3">
        <v>5</v>
      </c>
      <c r="E14" s="3" t="s">
        <v>31</v>
      </c>
      <c r="F14" s="10">
        <v>2</v>
      </c>
      <c r="G14" s="3" t="s">
        <v>32</v>
      </c>
      <c r="H14" s="3">
        <v>0</v>
      </c>
      <c r="I14" s="3">
        <f t="shared" si="0"/>
        <v>0</v>
      </c>
      <c r="J14" s="7" t="s">
        <v>56</v>
      </c>
    </row>
    <row r="15" spans="1:10" s="5" customFormat="1" ht="16.149999999999999" x14ac:dyDescent="0.3">
      <c r="A15" s="13"/>
      <c r="B15" s="3" t="s">
        <v>30</v>
      </c>
      <c r="C15" s="3" t="s">
        <v>34</v>
      </c>
      <c r="D15" s="3">
        <v>5</v>
      </c>
      <c r="E15" s="3" t="s">
        <v>33</v>
      </c>
      <c r="F15" s="3">
        <v>4</v>
      </c>
      <c r="G15" s="3" t="s">
        <v>21</v>
      </c>
      <c r="H15" s="3">
        <v>1800</v>
      </c>
      <c r="I15" s="3">
        <f t="shared" si="0"/>
        <v>36000</v>
      </c>
      <c r="J15" s="7" t="s">
        <v>81</v>
      </c>
    </row>
    <row r="16" spans="1:10" s="5" customFormat="1" ht="16.149999999999999" x14ac:dyDescent="0.3">
      <c r="A16" s="3" t="s">
        <v>75</v>
      </c>
      <c r="B16" s="3" t="s">
        <v>42</v>
      </c>
      <c r="C16" s="3" t="s">
        <v>64</v>
      </c>
      <c r="D16" s="3">
        <v>470</v>
      </c>
      <c r="E16" s="3" t="s">
        <v>36</v>
      </c>
      <c r="F16" s="3">
        <v>1</v>
      </c>
      <c r="G16" s="3" t="s">
        <v>41</v>
      </c>
      <c r="H16" s="3">
        <v>30</v>
      </c>
      <c r="I16" s="3">
        <f t="shared" si="0"/>
        <v>14100</v>
      </c>
      <c r="J16" s="6" t="s">
        <v>90</v>
      </c>
    </row>
    <row r="17" spans="1:10" s="5" customFormat="1" ht="16.25" customHeight="1" x14ac:dyDescent="0.3">
      <c r="A17" s="3" t="s">
        <v>26</v>
      </c>
      <c r="B17" s="3" t="s">
        <v>73</v>
      </c>
      <c r="C17" s="10" t="s">
        <v>72</v>
      </c>
      <c r="D17" s="3">
        <v>5</v>
      </c>
      <c r="E17" s="3" t="s">
        <v>20</v>
      </c>
      <c r="F17" s="3">
        <v>7</v>
      </c>
      <c r="G17" s="3" t="s">
        <v>21</v>
      </c>
      <c r="H17" s="3">
        <v>600</v>
      </c>
      <c r="I17" s="3">
        <f t="shared" si="0"/>
        <v>21000</v>
      </c>
      <c r="J17" s="6" t="s">
        <v>84</v>
      </c>
    </row>
    <row r="18" spans="1:10" s="5" customFormat="1" ht="16.149999999999999" x14ac:dyDescent="0.3">
      <c r="A18" s="13" t="s">
        <v>35</v>
      </c>
      <c r="B18" s="3" t="s">
        <v>68</v>
      </c>
      <c r="C18" s="3" t="s">
        <v>80</v>
      </c>
      <c r="D18" s="3">
        <v>6</v>
      </c>
      <c r="E18" s="3" t="s">
        <v>20</v>
      </c>
      <c r="F18" s="3">
        <v>2</v>
      </c>
      <c r="G18" s="3" t="s">
        <v>69</v>
      </c>
      <c r="H18" s="3">
        <v>500</v>
      </c>
      <c r="I18" s="3">
        <f t="shared" si="0"/>
        <v>6000</v>
      </c>
      <c r="J18" s="6" t="s">
        <v>85</v>
      </c>
    </row>
    <row r="19" spans="1:10" s="5" customFormat="1" ht="16.25" customHeight="1" x14ac:dyDescent="0.3">
      <c r="A19" s="13"/>
      <c r="B19" s="13" t="s">
        <v>50</v>
      </c>
      <c r="C19" s="3" t="s">
        <v>62</v>
      </c>
      <c r="D19" s="3">
        <v>3</v>
      </c>
      <c r="E19" s="3" t="s">
        <v>54</v>
      </c>
      <c r="F19" s="3">
        <v>2</v>
      </c>
      <c r="G19" s="3" t="s">
        <v>37</v>
      </c>
      <c r="H19" s="3">
        <v>500</v>
      </c>
      <c r="I19" s="3">
        <f t="shared" si="0"/>
        <v>3000</v>
      </c>
      <c r="J19" s="6" t="s">
        <v>86</v>
      </c>
    </row>
    <row r="20" spans="1:10" s="5" customFormat="1" ht="16.25" customHeight="1" x14ac:dyDescent="0.3">
      <c r="A20" s="13"/>
      <c r="B20" s="13"/>
      <c r="C20" s="3" t="s">
        <v>63</v>
      </c>
      <c r="D20" s="3">
        <v>3</v>
      </c>
      <c r="E20" s="3" t="s">
        <v>54</v>
      </c>
      <c r="F20" s="3">
        <v>2</v>
      </c>
      <c r="G20" s="3" t="s">
        <v>21</v>
      </c>
      <c r="H20" s="3">
        <v>800</v>
      </c>
      <c r="I20" s="3">
        <f t="shared" si="0"/>
        <v>4800</v>
      </c>
      <c r="J20" s="6" t="s">
        <v>87</v>
      </c>
    </row>
    <row r="21" spans="1:10" s="5" customFormat="1" ht="16.149999999999999" x14ac:dyDescent="0.3">
      <c r="A21" s="13"/>
      <c r="B21" s="3" t="s">
        <v>51</v>
      </c>
      <c r="C21" s="3" t="s">
        <v>49</v>
      </c>
      <c r="D21" s="3">
        <v>3</v>
      </c>
      <c r="E21" s="3" t="s">
        <v>36</v>
      </c>
      <c r="F21" s="3">
        <v>3</v>
      </c>
      <c r="G21" s="3" t="s">
        <v>37</v>
      </c>
      <c r="H21" s="3">
        <v>700</v>
      </c>
      <c r="I21" s="3">
        <f t="shared" si="0"/>
        <v>6300</v>
      </c>
      <c r="J21" s="6" t="s">
        <v>88</v>
      </c>
    </row>
    <row r="22" spans="1:10" s="5" customFormat="1" ht="16.149999999999999" x14ac:dyDescent="0.3">
      <c r="A22" s="13"/>
      <c r="B22" s="3" t="s">
        <v>52</v>
      </c>
      <c r="C22" s="3" t="s">
        <v>53</v>
      </c>
      <c r="D22" s="3">
        <v>6</v>
      </c>
      <c r="E22" s="3" t="s">
        <v>36</v>
      </c>
      <c r="F22" s="3">
        <v>4</v>
      </c>
      <c r="G22" s="3" t="s">
        <v>37</v>
      </c>
      <c r="H22" s="3">
        <v>700</v>
      </c>
      <c r="I22" s="3">
        <f t="shared" si="0"/>
        <v>16800</v>
      </c>
      <c r="J22" s="6" t="s">
        <v>88</v>
      </c>
    </row>
    <row r="23" spans="1:10" s="5" customFormat="1" ht="16.149999999999999" x14ac:dyDescent="0.3">
      <c r="A23" s="13"/>
      <c r="B23" s="3" t="s">
        <v>65</v>
      </c>
      <c r="C23" s="3"/>
      <c r="D23" s="3">
        <v>26</v>
      </c>
      <c r="E23" s="3" t="s">
        <v>66</v>
      </c>
      <c r="F23" s="3">
        <v>4</v>
      </c>
      <c r="G23" s="3" t="s">
        <v>67</v>
      </c>
      <c r="H23" s="3">
        <v>200</v>
      </c>
      <c r="I23" s="3">
        <f t="shared" si="0"/>
        <v>20800</v>
      </c>
      <c r="J23" s="6" t="s">
        <v>74</v>
      </c>
    </row>
    <row r="24" spans="1:10" s="5" customFormat="1" ht="16.149999999999999" x14ac:dyDescent="0.3">
      <c r="A24" s="13" t="s">
        <v>16</v>
      </c>
      <c r="B24" s="3" t="s">
        <v>38</v>
      </c>
      <c r="C24" s="3" t="s">
        <v>18</v>
      </c>
      <c r="D24" s="3">
        <v>1</v>
      </c>
      <c r="E24" s="3" t="s">
        <v>20</v>
      </c>
      <c r="F24" s="3">
        <v>7</v>
      </c>
      <c r="G24" s="3" t="s">
        <v>21</v>
      </c>
      <c r="H24" s="3">
        <v>800</v>
      </c>
      <c r="I24" s="3">
        <f t="shared" si="0"/>
        <v>5600</v>
      </c>
      <c r="J24" s="6" t="s">
        <v>39</v>
      </c>
    </row>
    <row r="25" spans="1:10" s="5" customFormat="1" ht="16.25" customHeight="1" x14ac:dyDescent="0.3">
      <c r="A25" s="13"/>
      <c r="B25" s="13" t="s">
        <v>46</v>
      </c>
      <c r="C25" s="3" t="s">
        <v>48</v>
      </c>
      <c r="D25" s="3">
        <v>2</v>
      </c>
      <c r="E25" s="3" t="s">
        <v>20</v>
      </c>
      <c r="F25" s="3">
        <v>28</v>
      </c>
      <c r="G25" s="3" t="s">
        <v>21</v>
      </c>
      <c r="H25" s="3">
        <v>500</v>
      </c>
      <c r="I25" s="3">
        <f t="shared" si="0"/>
        <v>28000</v>
      </c>
      <c r="J25" s="6" t="s">
        <v>43</v>
      </c>
    </row>
    <row r="26" spans="1:10" s="5" customFormat="1" ht="16.149999999999999" x14ac:dyDescent="0.3">
      <c r="A26" s="13"/>
      <c r="B26" s="13"/>
      <c r="C26" s="3" t="s">
        <v>47</v>
      </c>
      <c r="D26" s="3">
        <v>2</v>
      </c>
      <c r="E26" s="3" t="s">
        <v>20</v>
      </c>
      <c r="F26" s="3">
        <v>14</v>
      </c>
      <c r="G26" s="3" t="s">
        <v>21</v>
      </c>
      <c r="H26" s="3">
        <v>500</v>
      </c>
      <c r="I26" s="3">
        <f t="shared" si="0"/>
        <v>14000</v>
      </c>
      <c r="J26" s="6" t="s">
        <v>44</v>
      </c>
    </row>
    <row r="27" spans="1:10" s="5" customFormat="1" ht="16.149999999999999" x14ac:dyDescent="0.3">
      <c r="A27" s="13"/>
      <c r="B27" s="13"/>
      <c r="C27" s="3" t="s">
        <v>76</v>
      </c>
      <c r="D27" s="3">
        <v>2</v>
      </c>
      <c r="E27" s="3" t="s">
        <v>20</v>
      </c>
      <c r="F27" s="3">
        <v>28</v>
      </c>
      <c r="G27" s="3" t="s">
        <v>21</v>
      </c>
      <c r="H27" s="3">
        <v>500</v>
      </c>
      <c r="I27" s="3">
        <f t="shared" si="0"/>
        <v>28000</v>
      </c>
      <c r="J27" s="6" t="s">
        <v>40</v>
      </c>
    </row>
    <row r="28" spans="1:10" s="5" customFormat="1" ht="16.149999999999999" x14ac:dyDescent="0.3">
      <c r="A28" s="13"/>
      <c r="B28" s="13"/>
      <c r="C28" s="3" t="s">
        <v>45</v>
      </c>
      <c r="D28" s="3">
        <v>1</v>
      </c>
      <c r="E28" s="3" t="s">
        <v>20</v>
      </c>
      <c r="F28" s="3">
        <v>5</v>
      </c>
      <c r="G28" s="3" t="s">
        <v>21</v>
      </c>
      <c r="H28" s="3">
        <v>500</v>
      </c>
      <c r="I28" s="3">
        <f t="shared" si="0"/>
        <v>2500</v>
      </c>
      <c r="J28" s="6"/>
    </row>
    <row r="29" spans="1:10" s="5" customFormat="1" ht="16.149999999999999" x14ac:dyDescent="0.3">
      <c r="A29" s="13"/>
      <c r="B29" s="3" t="s">
        <v>17</v>
      </c>
      <c r="C29" s="3" t="s">
        <v>55</v>
      </c>
      <c r="D29" s="3">
        <v>4</v>
      </c>
      <c r="E29" s="3" t="s">
        <v>20</v>
      </c>
      <c r="F29" s="3">
        <v>2</v>
      </c>
      <c r="G29" s="3" t="s">
        <v>13</v>
      </c>
      <c r="H29" s="3">
        <v>1226</v>
      </c>
      <c r="I29" s="3">
        <f t="shared" si="0"/>
        <v>9808</v>
      </c>
      <c r="J29" s="6" t="s">
        <v>22</v>
      </c>
    </row>
    <row r="30" spans="1:10" s="5" customFormat="1" ht="16.149999999999999" x14ac:dyDescent="0.3">
      <c r="A30" s="13"/>
      <c r="B30" s="3" t="s">
        <v>77</v>
      </c>
      <c r="C30" s="3" t="s">
        <v>78</v>
      </c>
      <c r="D30" s="3">
        <v>15</v>
      </c>
      <c r="E30" s="3" t="s">
        <v>20</v>
      </c>
      <c r="F30" s="3">
        <v>2</v>
      </c>
      <c r="G30" s="3" t="s">
        <v>13</v>
      </c>
      <c r="H30" s="3">
        <v>80</v>
      </c>
      <c r="I30" s="3">
        <f t="shared" si="0"/>
        <v>2400</v>
      </c>
      <c r="J30" s="6" t="s">
        <v>22</v>
      </c>
    </row>
    <row r="31" spans="1:10" s="5" customFormat="1" ht="16.899999999999999" x14ac:dyDescent="0.3">
      <c r="A31" s="18" t="s">
        <v>15</v>
      </c>
      <c r="B31" s="18"/>
      <c r="C31" s="18"/>
      <c r="D31" s="18"/>
      <c r="E31" s="18"/>
      <c r="F31" s="18"/>
      <c r="G31" s="18"/>
      <c r="H31" s="18"/>
      <c r="I31" s="11">
        <f>SUM(I9:I30)</f>
        <v>386108</v>
      </c>
      <c r="J31" s="6"/>
    </row>
    <row r="32" spans="1:10" s="5" customFormat="1" ht="16.149999999999999" x14ac:dyDescent="0.3">
      <c r="A32" s="18" t="s">
        <v>14</v>
      </c>
      <c r="B32" s="18"/>
      <c r="C32" s="18"/>
      <c r="D32" s="18"/>
      <c r="E32" s="18"/>
      <c r="F32" s="18"/>
      <c r="G32" s="18"/>
      <c r="H32" s="4">
        <v>0.1</v>
      </c>
      <c r="I32" s="3">
        <f>I31*H32</f>
        <v>38610.800000000003</v>
      </c>
      <c r="J32" s="6"/>
    </row>
    <row r="33" spans="1:10" s="5" customFormat="1" ht="16.149999999999999" x14ac:dyDescent="0.3">
      <c r="A33" s="18" t="s">
        <v>27</v>
      </c>
      <c r="B33" s="18"/>
      <c r="C33" s="18"/>
      <c r="D33" s="18"/>
      <c r="E33" s="18"/>
      <c r="F33" s="18"/>
      <c r="G33" s="18"/>
      <c r="H33" s="4">
        <v>0.06</v>
      </c>
      <c r="I33" s="8">
        <f>(I31+I32)*H33</f>
        <v>25483.127999999997</v>
      </c>
      <c r="J33" s="6"/>
    </row>
    <row r="34" spans="1:10" s="5" customFormat="1" ht="16.899999999999999" x14ac:dyDescent="0.3">
      <c r="A34" s="18" t="s">
        <v>28</v>
      </c>
      <c r="B34" s="18"/>
      <c r="C34" s="18"/>
      <c r="D34" s="18"/>
      <c r="E34" s="18"/>
      <c r="F34" s="18"/>
      <c r="G34" s="18"/>
      <c r="H34" s="18"/>
      <c r="I34" s="9">
        <f>SUM(I31:I33)</f>
        <v>450201.92799999996</v>
      </c>
      <c r="J34" s="6"/>
    </row>
  </sheetData>
  <mergeCells count="22">
    <mergeCell ref="A34:H34"/>
    <mergeCell ref="A32:G32"/>
    <mergeCell ref="A33:G33"/>
    <mergeCell ref="A31:H31"/>
    <mergeCell ref="A9:A15"/>
    <mergeCell ref="B9:B10"/>
    <mergeCell ref="B12:B14"/>
    <mergeCell ref="A24:A30"/>
    <mergeCell ref="A18:A23"/>
    <mergeCell ref="B25:B28"/>
    <mergeCell ref="J9:J10"/>
    <mergeCell ref="B19:B20"/>
    <mergeCell ref="J7:J8"/>
    <mergeCell ref="A1:J1"/>
    <mergeCell ref="A2:J2"/>
    <mergeCell ref="A3:J3"/>
    <mergeCell ref="A4:J4"/>
    <mergeCell ref="A6:J6"/>
    <mergeCell ref="A7:B7"/>
    <mergeCell ref="D7:G7"/>
    <mergeCell ref="H7:I7"/>
    <mergeCell ref="A5:J5"/>
  </mergeCells>
  <phoneticPr fontId="1" type="noConversion"/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19340</dc:creator>
  <cp:lastModifiedBy>凤雨 王</cp:lastModifiedBy>
  <cp:lastPrinted>2024-01-10T07:03:54Z</cp:lastPrinted>
  <dcterms:created xsi:type="dcterms:W3CDTF">2023-10-17T23:51:00Z</dcterms:created>
  <dcterms:modified xsi:type="dcterms:W3CDTF">2024-02-27T08:27:52Z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6566FDC289F74F7AB0AC5AB1CE85EB08_13</vt:lpwstr>
  </property>
  <property fmtid="{D5CDD505-2E9C-101B-9397-08002B2CF9AE}" pid="3" name="KSOProductBuildVer">
    <vt:lpwstr>2052-12.1.0.16120</vt:lpwstr>
  </property>
</Properties>
</file>