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3CA878BC-EE08-6F45-820D-FC4FB5898C06}" xr6:coauthVersionLast="47" xr6:coauthVersionMax="47" xr10:uidLastSave="{00000000-0000-0000-0000-000000000000}"/>
  <bookViews>
    <workbookView xWindow="0" yWindow="72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1" i="1"/>
  <c r="H22" i="1"/>
  <c r="H20" i="1"/>
  <c r="H37" i="1"/>
  <c r="G37" i="1"/>
  <c r="F37" i="1"/>
  <c r="D37" i="1"/>
  <c r="C37" i="1"/>
  <c r="E34" i="1"/>
  <c r="E37" i="1" s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E23" i="1"/>
  <c r="D23" i="1"/>
  <c r="C23" i="1"/>
  <c r="E20" i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3" i="1" s="1"/>
  <c r="E11" i="1"/>
  <c r="E13" i="1" s="1"/>
  <c r="G10" i="1"/>
  <c r="F10" i="1"/>
  <c r="D10" i="1"/>
  <c r="C10" i="1"/>
  <c r="E8" i="1"/>
  <c r="E10" i="1" s="1"/>
  <c r="C38" i="1" l="1"/>
  <c r="D38" i="1"/>
  <c r="H10" i="1"/>
  <c r="H38" i="1" s="1"/>
  <c r="C43" i="1" s="1"/>
  <c r="F38" i="1"/>
  <c r="E43" i="1" s="1"/>
  <c r="I43" i="1" s="1"/>
  <c r="G38" i="1"/>
  <c r="G43" i="1" s="1"/>
  <c r="E38" i="1"/>
  <c r="A4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<sst xmlns="http://schemas.openxmlformats.org/spreadsheetml/2006/main" count="55" uniqueCount="55">
  <si>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</si>
  <si>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</si>
  <si>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</si>
  <si>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</si>
  <si>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</si>
  <si>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</si>
  <si>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</si>
  <si>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</si>
  <si>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</si>
  <si>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</si>
  <si>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</si>
  <si>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</si>
  <si>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</si>
  <si>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</si>
  <si>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</si>
  <si>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</si>
  <si>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</si>
  <si>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</si>
  <si>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</si>
  <si>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</si>
  <si>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</si>
  <si>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</si>
  <si>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</si>
  <si>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</si>
  <si>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</si>
  <si>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</si>
  <si>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</si>
  <si>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</si>
  <si>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</si>
  <si>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</si>
  <si>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</si>
  <si>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</si>
  <si>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</si>
  <si>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</si>
  <si>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</si>
  <si>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</si>
  <si>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</si>
  <si>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</si>
  <si>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</si>
  <si>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</si>
  <si>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</si>
  <si>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</si>
  <si>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</si>
  <si>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</si>
  <si>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</si>
  <si>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</si>
  <si>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</si>
  <si>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</si>
  <si>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</si>
  <si>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</si>
  <si>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</si>
  <si>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</si>
  <si>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现地采买费用</t>
    <phoneticPr fontId="9" type="noConversion"/>
  </si>
  <si>
    <t>乌龙茶</t>
    <phoneticPr fontId="9" type="noConversion"/>
  </si>
  <si>
    <t>雨衣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</si>
</sst>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23" zoomScale="125" zoomScaleNormal="125" workbookViewId="0">
      <selection activeCell="F24" sqref="F2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51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52</v>
      </c>
      <c r="C20" s="40"/>
      <c r="D20" s="37"/>
      <c r="E20" s="40">
        <f>C20*D20</f>
        <v>0</v>
      </c>
      <c r="F20" s="9">
        <v>453.6</v>
      </c>
      <c r="G20" s="9"/>
      <c r="H20" s="9">
        <f>F20</f>
        <v>453.6</v>
      </c>
      <c r="I20" s="23" t="s">
        <v>53</v>
      </c>
      <c r="J20" s="24" t="s">
        <v>26</v>
      </c>
    </row>
    <row r="21" spans="1:10" ht="22" customHeight="1">
      <c r="A21" s="38"/>
      <c r="B21" s="57"/>
      <c r="C21" s="42"/>
      <c r="D21" s="38"/>
      <c r="E21" s="42"/>
      <c r="F21" s="9">
        <v>65</v>
      </c>
      <c r="G21" s="9"/>
      <c r="H21" s="9">
        <f t="shared" ref="H21:H22" si="5">F21</f>
        <v>65</v>
      </c>
      <c r="I21" s="59" t="s">
        <v>54</v>
      </c>
      <c r="J21" s="34"/>
    </row>
    <row r="22" spans="1:10" ht="22" customHeight="1">
      <c r="A22" s="38"/>
      <c r="B22" s="57"/>
      <c r="C22" s="42"/>
      <c r="D22" s="38"/>
      <c r="E22" s="42"/>
      <c r="F22" s="9">
        <v>3477</v>
      </c>
      <c r="G22" s="9"/>
      <c r="H22" s="9">
        <f t="shared" si="5"/>
        <v>3477</v>
      </c>
      <c r="I22" s="58"/>
      <c r="J22" s="34"/>
    </row>
    <row r="23" spans="1:10" s="1" customFormat="1" ht="21" customHeight="1">
      <c r="A23" s="11"/>
      <c r="B23" s="12" t="s">
        <v>27</v>
      </c>
      <c r="C23" s="13">
        <f>SUM(C20)</f>
        <v>0</v>
      </c>
      <c r="D23" s="13">
        <f>SUM(D20)</f>
        <v>0</v>
      </c>
      <c r="E23" s="13">
        <f>SUM(E20)</f>
        <v>0</v>
      </c>
      <c r="F23" s="13">
        <f>SUM(F20:F22)</f>
        <v>3995.6</v>
      </c>
      <c r="G23" s="13">
        <f>SUM(G20:G22)</f>
        <v>0</v>
      </c>
      <c r="H23" s="13">
        <f>SUM(H20:H22)</f>
        <v>3995.6</v>
      </c>
      <c r="I23" s="19"/>
      <c r="J23" s="25"/>
    </row>
    <row r="24" spans="1:10" ht="21" customHeight="1">
      <c r="A24" s="7">
        <v>6</v>
      </c>
      <c r="B24" s="8" t="s">
        <v>28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29</v>
      </c>
    </row>
    <row r="25" spans="1:10" s="1" customFormat="1" ht="21" customHeight="1">
      <c r="A25" s="11"/>
      <c r="B25" s="12" t="s">
        <v>30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31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32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33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34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35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36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37</v>
      </c>
    </row>
    <row r="33" spans="1:10" s="1" customFormat="1" ht="21" customHeight="1">
      <c r="A33" s="11"/>
      <c r="B33" s="12" t="s">
        <v>38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39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40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41</v>
      </c>
      <c r="C38" s="13">
        <f>SUM(C37,C33,C31,C28,C25,C23,C19,C16,C13,C10)</f>
        <v>0</v>
      </c>
      <c r="D38" s="13">
        <f>SUM(D37,D33,D31,D28,D25,D23,D19,D16,D13,D10)</f>
        <v>0</v>
      </c>
      <c r="E38" s="13">
        <f>SUM(E37,E33,E31,E28,E25,E23,E19,E16,E13,E10)</f>
        <v>0</v>
      </c>
      <c r="F38" s="13">
        <f>SUM(F37,F33,F31,F28,F25,F23,F19,F16,F13,F10)</f>
        <v>3995.6</v>
      </c>
      <c r="G38" s="13">
        <f>SUM(G37,G33,G31,G28,G25,G23,G19,G16,G13,G10)</f>
        <v>0</v>
      </c>
      <c r="H38" s="13">
        <f>SUM(H37,H33,H31,H28,H25,H23,H19,H16,H13,H10)</f>
        <v>3995.6</v>
      </c>
      <c r="I38" s="19"/>
      <c r="J38" s="20"/>
    </row>
    <row r="42" spans="1:10" ht="21" customHeight="1">
      <c r="A42" s="54" t="s">
        <v>42</v>
      </c>
      <c r="B42" s="55"/>
      <c r="C42" s="56" t="s">
        <v>43</v>
      </c>
      <c r="D42" s="56"/>
      <c r="E42" s="56" t="s">
        <v>44</v>
      </c>
      <c r="F42" s="56"/>
      <c r="G42" s="56" t="s">
        <v>45</v>
      </c>
      <c r="H42" s="56"/>
      <c r="I42" s="21" t="s">
        <v>46</v>
      </c>
    </row>
    <row r="43" spans="1:10" ht="21" customHeight="1">
      <c r="A43" s="44">
        <f>E38</f>
        <v>0</v>
      </c>
      <c r="B43" s="45"/>
      <c r="C43" s="45">
        <f>H38</f>
        <v>3995.6</v>
      </c>
      <c r="D43" s="45"/>
      <c r="E43" s="45">
        <f>F38</f>
        <v>3995.6</v>
      </c>
      <c r="F43" s="45"/>
      <c r="G43" s="45">
        <f>G38</f>
        <v>0</v>
      </c>
      <c r="H43" s="45"/>
      <c r="I43" s="22">
        <f>E43</f>
        <v>3995.6</v>
      </c>
    </row>
    <row r="45" spans="1:10" ht="21" customHeight="1">
      <c r="A45" s="14" t="s">
        <v>47</v>
      </c>
      <c r="B45" s="1"/>
      <c r="C45" s="15" t="s">
        <v>48</v>
      </c>
      <c r="D45" s="14"/>
      <c r="E45" s="14" t="s">
        <v>49</v>
      </c>
      <c r="F45" s="14"/>
      <c r="G45" s="14" t="s">
        <v>50</v>
      </c>
      <c r="H45" s="14"/>
      <c r="I45" s="1"/>
    </row>
  </sheetData>
  <mergeCells count="67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I21:I22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2024-12-15T12:13:25Z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