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4月\"/>
    </mc:Choice>
  </mc:AlternateContent>
  <xr:revisionPtr revIDLastSave="0" documentId="13_ncr:1_{74E49678-170C-4FE4-89A8-73895C534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0" i="3" l="1"/>
  <c r="H51" i="3"/>
  <c r="H52" i="3"/>
  <c r="I37" i="2"/>
  <c r="H37" i="2"/>
  <c r="I36" i="2"/>
  <c r="I35" i="2"/>
  <c r="I34" i="2"/>
  <c r="I18" i="2"/>
  <c r="G21" i="2"/>
  <c r="H18" i="2"/>
  <c r="B21" i="2"/>
  <c r="K21" i="2"/>
  <c r="G18" i="2"/>
  <c r="G55" i="3"/>
  <c r="F55" i="3"/>
  <c r="D55" i="3"/>
  <c r="C55" i="3"/>
  <c r="H54" i="3"/>
  <c r="H53" i="3"/>
  <c r="H49" i="3"/>
  <c r="H48" i="3"/>
  <c r="H47" i="3"/>
  <c r="H46" i="3"/>
  <c r="H45" i="3"/>
  <c r="E45" i="3"/>
  <c r="E55" i="3" s="1"/>
  <c r="G44" i="3"/>
  <c r="F44" i="3"/>
  <c r="D44" i="3"/>
  <c r="C44" i="3"/>
  <c r="H43" i="3"/>
  <c r="H42" i="3"/>
  <c r="H41" i="3"/>
  <c r="E41" i="3"/>
  <c r="E44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6" i="3" l="1"/>
  <c r="H21" i="3"/>
  <c r="H40" i="3"/>
  <c r="D56" i="3"/>
  <c r="C56" i="3"/>
  <c r="E56" i="3"/>
  <c r="A61" i="3" s="1"/>
  <c r="H13" i="3"/>
  <c r="H37" i="3"/>
  <c r="G56" i="3"/>
  <c r="G61" i="3" s="1"/>
  <c r="H32" i="3"/>
  <c r="H44" i="3"/>
  <c r="F56" i="3"/>
  <c r="E61" i="3" s="1"/>
  <c r="H55" i="3"/>
  <c r="H56" i="3" l="1"/>
  <c r="C61" i="3" s="1"/>
  <c r="I61" i="3" s="1"/>
</calcChain>
</file>

<file path=xl/sharedStrings.xml><?xml version="1.0" encoding="utf-8"?>
<sst xmlns="http://schemas.openxmlformats.org/spreadsheetml/2006/main" count="113" uniqueCount="92">
  <si>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</si>
  <si>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</si>
  <si>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</si>
  <si>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</si>
  <si>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</si>
  <si>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</si>
  <si>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</si>
  <si>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</si>
  <si>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</si>
  <si>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</si>
  <si>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</si>
  <si>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</si>
  <si>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</si>
  <si>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</si>
  <si>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</si>
  <si>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</si>
  <si>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</si>
  <si>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</si>
  <si>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</si>
  <si>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</si>
  <si>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</si>
  <si>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</si>
  <si>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</si>
  <si>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</si>
  <si>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</si>
  <si>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</si>
  <si>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</si>
  <si>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</si>
  <si>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</si>
  <si>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</si>
  <si>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</si>
  <si>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</si>
  <si>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</si>
  <si>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</si>
  <si>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</si>
  <si>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</si>
  <si>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</si>
  <si>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</si>
  <si>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</si>
  <si>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</si>
  <si>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</si>
  <si>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</si>
  <si>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</si>
  <si>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</si>
  <si>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</si>
  <si>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</si>
  <si>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</si>
  <si>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</si>
  <si>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</si>
  <si>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</si>
  <si>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</si>
  <si>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</si>
  <si>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</si>
  <si>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</si>
  <si>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</si>
  <si>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</si>
  <si>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</si>
  <si>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</si>
  <si>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</si>
  <si>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</si>
  <si>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</si>
  <si>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</si>
  <si>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</si>
  <si>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</si>
  <si>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</si>
  <si>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</si>
  <si>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</si>
  <si>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</si>
  <si>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</si>
  <si>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</si>
  <si>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</si>
  <si>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</si>
  <si>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</si>
  <si>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</si>
  <si>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</si>
  <si>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</si>
  <si>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</si>
  <si>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</si>
  <si>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</si>
  <si>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</si>
  <si>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</si>
  <si>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</si>
  <si>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
HMEA-230401-ZJT854
</t>
    <phoneticPr fontId="15" type="noConversion"/>
  </si>
  <si>
    <t>会议日期：2023年4月-23年5月</t>
    <phoneticPr fontId="15" type="noConversion"/>
  </si>
  <si>
    <t>爱尔兰</t>
    <phoneticPr fontId="15" type="noConversion"/>
  </si>
  <si>
    <t>巴西920*9=8280</t>
    <phoneticPr fontId="15" type="noConversion"/>
  </si>
  <si>
    <t>法国594*2=1188</t>
    <phoneticPr fontId="15" type="noConversion"/>
  </si>
  <si>
    <t>韩国420*4</t>
    <phoneticPr fontId="15" type="noConversion"/>
  </si>
  <si>
    <t>柬埔寨</t>
    <phoneticPr fontId="15" type="noConversion"/>
  </si>
  <si>
    <t>西班牙</t>
    <phoneticPr fontId="15" type="noConversion"/>
  </si>
  <si>
    <t>印尼落地签</t>
    <phoneticPr fontId="15" type="noConversion"/>
  </si>
  <si>
    <t>英国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</si>
</sst>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" fillId="3" borderId="8" xfId="0" applyFont="1" applyFill="1" applyBorder="1">
      <alignment vertical="center"/>
    </xf>
    <xf numFmtId="0" fontId="0" fillId="3" borderId="8" xfId="0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2" workbookViewId="0">
      <selection activeCell="C60" sqref="C60:D6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5" width="13.44140625" customWidth="1"/>
    <col min="6" max="6" width="12.88671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74" t="s">
        <v>82</v>
      </c>
      <c r="I4" s="75"/>
      <c r="J4" s="80" t="s">
        <v>83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58" t="s">
        <v>1</v>
      </c>
      <c r="B6" s="6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3" t="s">
        <v>5</v>
      </c>
    </row>
    <row r="7" spans="1:12" ht="21" customHeight="1" x14ac:dyDescent="0.25">
      <c r="A7" s="58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59">
        <v>1</v>
      </c>
      <c r="B8" s="53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 x14ac:dyDescent="0.25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 x14ac:dyDescent="0.25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 x14ac:dyDescent="0.25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 x14ac:dyDescent="0.25">
      <c r="A14" s="60">
        <v>2</v>
      </c>
      <c r="B14" s="54" t="s">
        <v>16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17</v>
      </c>
    </row>
    <row r="15" spans="1:12" ht="21" customHeight="1" x14ac:dyDescent="0.25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 x14ac:dyDescent="0.25">
      <c r="A17" s="59">
        <v>3</v>
      </c>
      <c r="B17" s="53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7" t="s">
        <v>20</v>
      </c>
    </row>
    <row r="18" spans="1:10" ht="21" customHeight="1" x14ac:dyDescent="0.25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8"/>
    </row>
    <row r="19" spans="1:10" ht="21" customHeight="1" x14ac:dyDescent="0.25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8"/>
    </row>
    <row r="20" spans="1:10" ht="21" customHeight="1" x14ac:dyDescent="0.25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9"/>
    </row>
    <row r="22" spans="1:10" ht="21" customHeight="1" x14ac:dyDescent="0.25">
      <c r="A22" s="59">
        <v>4</v>
      </c>
      <c r="B22" s="53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7" t="s">
        <v>23</v>
      </c>
    </row>
    <row r="23" spans="1:10" ht="21" customHeight="1" x14ac:dyDescent="0.25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9"/>
    </row>
    <row r="25" spans="1:10" ht="21" customHeight="1" x14ac:dyDescent="0.25">
      <c r="A25" s="60">
        <v>5</v>
      </c>
      <c r="B25" s="54" t="s">
        <v>25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26</v>
      </c>
    </row>
    <row r="26" spans="1:10" ht="21" customHeight="1" x14ac:dyDescent="0.25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 x14ac:dyDescent="0.25">
      <c r="A28" s="59">
        <v>6</v>
      </c>
      <c r="B28" s="53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29</v>
      </c>
    </row>
    <row r="29" spans="1:10" ht="21" customHeight="1" x14ac:dyDescent="0.25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8"/>
    </row>
    <row r="30" spans="1:10" ht="21" customHeight="1" x14ac:dyDescent="0.25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8"/>
    </row>
    <row r="31" spans="1:10" ht="21" customHeight="1" x14ac:dyDescent="0.25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9"/>
    </row>
    <row r="33" spans="1:10" ht="21" customHeight="1" x14ac:dyDescent="0.25">
      <c r="A33" s="59">
        <v>7</v>
      </c>
      <c r="B33" s="53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 x14ac:dyDescent="0.25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 x14ac:dyDescent="0.25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 x14ac:dyDescent="0.25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 x14ac:dyDescent="0.25">
      <c r="A38" s="59">
        <v>8</v>
      </c>
      <c r="B38" s="53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7" t="s">
        <v>34</v>
      </c>
    </row>
    <row r="39" spans="1:10" ht="21" customHeight="1" x14ac:dyDescent="0.25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9"/>
    </row>
    <row r="41" spans="1:10" ht="21" customHeight="1" x14ac:dyDescent="0.25">
      <c r="A41" s="59">
        <v>9</v>
      </c>
      <c r="B41" s="53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37</v>
      </c>
    </row>
    <row r="42" spans="1:10" ht="21" customHeight="1" x14ac:dyDescent="0.25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 x14ac:dyDescent="0.25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 x14ac:dyDescent="0.25">
      <c r="A45" s="60">
        <v>10</v>
      </c>
      <c r="B45" s="53" t="s">
        <v>39</v>
      </c>
      <c r="C45" s="64">
        <v>250000</v>
      </c>
      <c r="D45" s="67">
        <v>1</v>
      </c>
      <c r="E45" s="64">
        <f t="shared" si="2"/>
        <v>250000</v>
      </c>
      <c r="F45" s="104">
        <v>2215</v>
      </c>
      <c r="G45" s="104">
        <v>0</v>
      </c>
      <c r="H45" s="104">
        <f t="shared" si="0"/>
        <v>2215</v>
      </c>
      <c r="I45" s="105" t="s">
        <v>84</v>
      </c>
      <c r="J45" s="71"/>
    </row>
    <row r="46" spans="1:10" ht="21" customHeight="1" x14ac:dyDescent="0.25">
      <c r="A46" s="62"/>
      <c r="B46" s="53"/>
      <c r="C46" s="64"/>
      <c r="D46" s="67"/>
      <c r="E46" s="64"/>
      <c r="F46" s="104">
        <v>8280</v>
      </c>
      <c r="G46" s="104">
        <v>0</v>
      </c>
      <c r="H46" s="104">
        <f t="shared" ref="H46:H54" si="19">F46+G46</f>
        <v>8280</v>
      </c>
      <c r="I46" s="105" t="s">
        <v>85</v>
      </c>
      <c r="J46" s="72"/>
    </row>
    <row r="47" spans="1:10" ht="21" customHeight="1" x14ac:dyDescent="0.25">
      <c r="A47" s="62"/>
      <c r="B47" s="53"/>
      <c r="C47" s="64"/>
      <c r="D47" s="67"/>
      <c r="E47" s="64"/>
      <c r="F47" s="104">
        <v>1188</v>
      </c>
      <c r="G47" s="104">
        <v>0</v>
      </c>
      <c r="H47" s="104">
        <f t="shared" si="19"/>
        <v>1188</v>
      </c>
      <c r="I47" s="105" t="s">
        <v>86</v>
      </c>
      <c r="J47" s="72"/>
    </row>
    <row r="48" spans="1:10" ht="21" customHeight="1" x14ac:dyDescent="0.25">
      <c r="A48" s="62"/>
      <c r="B48" s="53"/>
      <c r="C48" s="64"/>
      <c r="D48" s="67"/>
      <c r="E48" s="64"/>
      <c r="F48" s="104">
        <v>1680</v>
      </c>
      <c r="G48" s="104">
        <v>0</v>
      </c>
      <c r="H48" s="104">
        <f t="shared" si="19"/>
        <v>1680</v>
      </c>
      <c r="I48" s="105" t="s">
        <v>87</v>
      </c>
      <c r="J48" s="72"/>
    </row>
    <row r="49" spans="1:10" ht="21" customHeight="1" x14ac:dyDescent="0.25">
      <c r="A49" s="62"/>
      <c r="B49" s="53"/>
      <c r="C49" s="64"/>
      <c r="D49" s="67"/>
      <c r="E49" s="64"/>
      <c r="F49" s="104">
        <v>496.94</v>
      </c>
      <c r="G49" s="104">
        <v>0</v>
      </c>
      <c r="H49" s="104">
        <f t="shared" si="19"/>
        <v>496.94</v>
      </c>
      <c r="I49" s="105" t="s">
        <v>88</v>
      </c>
      <c r="J49" s="72"/>
    </row>
    <row r="50" spans="1:10" ht="21" customHeight="1" x14ac:dyDescent="0.25">
      <c r="A50" s="62"/>
      <c r="B50" s="53"/>
      <c r="C50" s="64"/>
      <c r="D50" s="67"/>
      <c r="E50" s="64"/>
      <c r="F50" s="104">
        <v>2350</v>
      </c>
      <c r="G50" s="104">
        <v>0</v>
      </c>
      <c r="H50" s="104">
        <f t="shared" si="19"/>
        <v>2350</v>
      </c>
      <c r="I50" s="105" t="s">
        <v>89</v>
      </c>
      <c r="J50" s="72"/>
    </row>
    <row r="51" spans="1:10" ht="21" customHeight="1" x14ac:dyDescent="0.25">
      <c r="A51" s="62"/>
      <c r="B51" s="53"/>
      <c r="C51" s="64"/>
      <c r="D51" s="67"/>
      <c r="E51" s="64"/>
      <c r="F51" s="104">
        <v>31145.57</v>
      </c>
      <c r="G51" s="104">
        <v>0</v>
      </c>
      <c r="H51" s="104">
        <f t="shared" si="19"/>
        <v>31145.57</v>
      </c>
      <c r="I51" s="105" t="s">
        <v>90</v>
      </c>
      <c r="J51" s="72"/>
    </row>
    <row r="52" spans="1:10" ht="21" customHeight="1" x14ac:dyDescent="0.25">
      <c r="A52" s="62"/>
      <c r="B52" s="53"/>
      <c r="C52" s="64"/>
      <c r="D52" s="67"/>
      <c r="E52" s="64"/>
      <c r="F52" s="104">
        <v>32703</v>
      </c>
      <c r="G52" s="104">
        <v>0</v>
      </c>
      <c r="H52" s="104">
        <f t="shared" si="19"/>
        <v>32703</v>
      </c>
      <c r="I52" s="105" t="s">
        <v>91</v>
      </c>
      <c r="J52" s="72"/>
    </row>
    <row r="53" spans="1:10" ht="21" customHeight="1" x14ac:dyDescent="0.25">
      <c r="A53" s="62"/>
      <c r="B53" s="53"/>
      <c r="C53" s="64"/>
      <c r="D53" s="67"/>
      <c r="E53" s="64"/>
      <c r="F53" s="104">
        <v>0</v>
      </c>
      <c r="G53" s="104">
        <v>0</v>
      </c>
      <c r="H53" s="104">
        <f t="shared" si="19"/>
        <v>0</v>
      </c>
      <c r="I53" s="106"/>
      <c r="J53" s="72"/>
    </row>
    <row r="54" spans="1:10" ht="21" customHeight="1" x14ac:dyDescent="0.25">
      <c r="A54" s="61"/>
      <c r="B54" s="53"/>
      <c r="C54" s="64"/>
      <c r="D54" s="67"/>
      <c r="E54" s="64"/>
      <c r="F54" s="34">
        <v>0</v>
      </c>
      <c r="G54" s="34">
        <v>0</v>
      </c>
      <c r="H54" s="34">
        <f t="shared" si="19"/>
        <v>0</v>
      </c>
      <c r="I54" s="42"/>
      <c r="J54" s="72"/>
    </row>
    <row r="55" spans="1:10" s="27" customFormat="1" ht="21" customHeight="1" x14ac:dyDescent="0.25">
      <c r="A55" s="35"/>
      <c r="B55" s="36" t="s">
        <v>40</v>
      </c>
      <c r="C55" s="37">
        <f>SUM(C45)</f>
        <v>250000</v>
      </c>
      <c r="D55" s="37">
        <f t="shared" ref="D55:E55" si="20">SUM(D45)</f>
        <v>1</v>
      </c>
      <c r="E55" s="37">
        <f t="shared" si="20"/>
        <v>250000</v>
      </c>
      <c r="F55" s="37">
        <f>SUM(F45:F54)</f>
        <v>80058.510000000009</v>
      </c>
      <c r="G55" s="37">
        <f t="shared" ref="G55:H55" si="21">SUM(G45:G54)</f>
        <v>0</v>
      </c>
      <c r="H55" s="37">
        <f t="shared" si="21"/>
        <v>80058.510000000009</v>
      </c>
      <c r="I55" s="43"/>
      <c r="J55" s="73"/>
    </row>
    <row r="56" spans="1:10" ht="21" customHeight="1" x14ac:dyDescent="0.25">
      <c r="A56" s="35"/>
      <c r="B56" s="36" t="s">
        <v>41</v>
      </c>
      <c r="C56" s="37">
        <f>SUM(C55,C44,C40,C37,C32,C27,C24,C21,C16,C13)</f>
        <v>250000</v>
      </c>
      <c r="D56" s="37">
        <f t="shared" ref="D56:H56" si="22">SUM(D55,D44,D40,D37,D32,D27,D24,D21,D16,D13)</f>
        <v>1</v>
      </c>
      <c r="E56" s="37">
        <f t="shared" si="22"/>
        <v>250000</v>
      </c>
      <c r="F56" s="37">
        <f t="shared" si="22"/>
        <v>80058.510000000009</v>
      </c>
      <c r="G56" s="37">
        <f t="shared" si="22"/>
        <v>0</v>
      </c>
      <c r="H56" s="37">
        <f t="shared" si="22"/>
        <v>80058.510000000009</v>
      </c>
      <c r="I56" s="43"/>
      <c r="J56" s="44"/>
    </row>
    <row r="60" spans="1:10" ht="21" customHeight="1" x14ac:dyDescent="0.25">
      <c r="A60" s="50" t="s">
        <v>42</v>
      </c>
      <c r="B60" s="51"/>
      <c r="C60" s="52" t="s">
        <v>43</v>
      </c>
      <c r="D60" s="52"/>
      <c r="E60" s="52" t="s">
        <v>44</v>
      </c>
      <c r="F60" s="52"/>
      <c r="G60" s="52" t="s">
        <v>45</v>
      </c>
      <c r="H60" s="52"/>
      <c r="I60" s="45" t="s">
        <v>46</v>
      </c>
    </row>
    <row r="61" spans="1:10" ht="21" customHeight="1" x14ac:dyDescent="0.25">
      <c r="A61" s="56">
        <f>E56</f>
        <v>250000</v>
      </c>
      <c r="B61" s="57"/>
      <c r="C61" s="57">
        <f>H56</f>
        <v>80058.510000000009</v>
      </c>
      <c r="D61" s="57"/>
      <c r="E61" s="57">
        <f>F56</f>
        <v>80058.510000000009</v>
      </c>
      <c r="F61" s="57"/>
      <c r="G61" s="57">
        <f>G56</f>
        <v>0</v>
      </c>
      <c r="H61" s="57"/>
      <c r="I61" s="46">
        <f>A61-C61</f>
        <v>169941.49</v>
      </c>
    </row>
    <row r="63" spans="1:10" ht="21" customHeight="1" x14ac:dyDescent="0.25">
      <c r="A63" s="38" t="s">
        <v>47</v>
      </c>
      <c r="B63" s="39"/>
      <c r="C63" s="40" t="s">
        <v>48</v>
      </c>
      <c r="D63" s="38"/>
      <c r="E63" s="38" t="s">
        <v>49</v>
      </c>
      <c r="F63" s="38"/>
      <c r="G63" s="38" t="s">
        <v>50</v>
      </c>
      <c r="H63" s="38"/>
      <c r="I63" s="39"/>
    </row>
  </sheetData>
  <mergeCells count="76">
    <mergeCell ref="J41:J44"/>
    <mergeCell ref="J45:J55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4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4"/>
    <mergeCell ref="D8:D12"/>
    <mergeCell ref="D14:D15"/>
    <mergeCell ref="D17:D20"/>
    <mergeCell ref="D22:D23"/>
    <mergeCell ref="D25:D26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2023-06-09T06:22:42Z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