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结算单" sheetId="5" r:id="rId1"/>
    <sheet name="接机、接站用车表" sheetId="2" r:id="rId2"/>
    <sheet name="送机送站表" sheetId="1" r:id="rId3"/>
    <sheet name="当地用车" sheetId="6" r:id="rId4"/>
  </sheets>
  <definedNames>
    <definedName name="_xlnm._FilterDatabase" localSheetId="1" hidden="1">接机、接站用车表!$A$2:$I$34</definedName>
    <definedName name="_xlnm._FilterDatabase" localSheetId="2" hidden="1">送机送站表!$A$2:$J$35</definedName>
    <definedName name="_xlnm._FilterDatabase" localSheetId="3" hidden="1">当地用车!$A$2:$J$5</definedName>
  </definedNames>
  <calcPr calcId="144525" concurrentCalc="0"/>
</workbook>
</file>

<file path=xl/sharedStrings.xml><?xml version="1.0" encoding="utf-8"?>
<sst xmlns="http://schemas.openxmlformats.org/spreadsheetml/2006/main" count="153">
  <si>
    <t>11月23-26日上海中旅佛山保利洲际酒店会议结算单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</si>
  <si>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</si>
  <si>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</si>
  <si>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</si>
  <si>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</si>
  <si>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</si>
  <si>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</si>
  <si>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</si>
  <si>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</si>
  <si>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小车，南站/机场-佛山市区酒店往返单接送，如附件接机表</t>
  </si>
  <si>
    <t>商务车，南站/机场-佛山市区酒店往返单接送，如附件接机表</t>
  </si>
  <si>
    <t>33座大巴，南站/机场-佛山市区酒店往返单接送，如附件接机表</t>
  </si>
  <si>
    <t>45座大巴，佛山顺德一日包车</t>
  </si>
  <si>
    <t>45座大巴，佛山一日包车（增加平洲景点）</t>
  </si>
  <si>
    <t>餐费</t>
  </si>
  <si>
    <t>数量（围）</t>
  </si>
  <si>
    <t>数量(餐)</t>
  </si>
  <si>
    <t xml:space="preserve">单价 </t>
  </si>
  <si>
    <t>午餐</t>
  </si>
  <si>
    <t>11月24日午餐</t>
  </si>
  <si>
    <t>11月25日午餐</t>
  </si>
  <si>
    <t>门票</t>
  </si>
  <si>
    <t>数量（人）</t>
  </si>
  <si>
    <t>单价</t>
  </si>
  <si>
    <t>清晖园</t>
  </si>
  <si>
    <t>成人票</t>
  </si>
  <si>
    <t>祖庙</t>
  </si>
  <si>
    <t>旅行社费用</t>
  </si>
  <si>
    <t>数量(天)</t>
  </si>
  <si>
    <t>人员费用</t>
  </si>
  <si>
    <t>23日、26日酒店工作人员</t>
  </si>
  <si>
    <t>广州导游过去佛山</t>
  </si>
  <si>
    <t>24-25日讲解导游</t>
  </si>
  <si>
    <t>23日接机工作人员</t>
  </si>
  <si>
    <t>24、25日超时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</si>
  <si>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</si>
  <si>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</si>
  <si>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</si>
  <si>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</si>
  <si>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</si>
  <si>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</si>
  <si>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</si>
  <si>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</si>
  <si>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</si>
  <si>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</si>
  <si>
    <r>
      <rPr>
        <b/>
        <sz val="20"/>
        <rFont val="宋体"/>
        <charset val="134"/>
      </rPr>
      <t>11月22日-24日接机接站表</t>
    </r>
    <r>
      <rPr>
        <b/>
        <sz val="20"/>
        <color rgb="FFFF0000"/>
        <rFont val="宋体"/>
        <charset val="134"/>
      </rPr>
      <t>（送佛山保利洲际酒店）</t>
    </r>
  </si>
  <si>
    <t>编号</t>
  </si>
  <si>
    <t>姓名</t>
  </si>
  <si>
    <t>联系电话</t>
  </si>
  <si>
    <t>日期</t>
  </si>
  <si>
    <t>地点</t>
  </si>
  <si>
    <t>航班</t>
  </si>
  <si>
    <t>起飞时间</t>
  </si>
  <si>
    <t>抵达时间</t>
  </si>
  <si>
    <t>车型</t>
  </si>
  <si>
    <t>尉晓冬</t>
  </si>
  <si>
    <t>杭州-广州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</si>
  <si>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A1721</t>
    </r>
  </si>
  <si>
    <t>GL8</t>
  </si>
  <si>
    <t>宋秀祖</t>
  </si>
  <si>
    <t>金嵘</t>
  </si>
  <si>
    <t>林福全</t>
  </si>
  <si>
    <r>
      <t>许爱娥</t>
    </r>
    <r>
      <rPr>
        <b/>
        <sz val="10"/>
        <color rgb="FFFF0000"/>
        <rFont val="宋体"/>
        <charset val="134"/>
      </rPr>
      <t>2人</t>
    </r>
  </si>
  <si>
    <t>吴纪园</t>
  </si>
  <si>
    <t>武汉-广州北</t>
  </si>
  <si>
    <t>高铁G1105</t>
  </si>
  <si>
    <t>小车</t>
  </si>
  <si>
    <t>雷铁池</t>
  </si>
  <si>
    <t>武汉-广州南</t>
  </si>
  <si>
    <t>高铁G93</t>
  </si>
  <si>
    <t>乔树芳</t>
  </si>
  <si>
    <t>天津-广州</t>
  </si>
  <si>
    <t>CZ3134</t>
  </si>
  <si>
    <t>鲁严</t>
  </si>
  <si>
    <t>南京-广州</t>
  </si>
  <si>
    <t>ZH9864</t>
  </si>
  <si>
    <t>秦万章</t>
  </si>
  <si>
    <t>上海虹桥-广州</t>
  </si>
  <si>
    <r>
      <rPr>
        <sz val="10"/>
        <rFont val="宋体"/>
        <charset val="134"/>
      </rPr>
      <t>M</t>
    </r>
    <r>
      <rPr>
        <sz val="10"/>
        <rFont val="宋体"/>
        <charset val="134"/>
      </rPr>
      <t>U5307</t>
    </r>
  </si>
  <si>
    <t>朱光斗</t>
  </si>
  <si>
    <t>温海</t>
  </si>
  <si>
    <t>郑志忠</t>
  </si>
  <si>
    <t>李明</t>
  </si>
  <si>
    <t>傅雯雯</t>
  </si>
  <si>
    <t xml:space="preserve">   李珊山</t>
  </si>
  <si>
    <t>长春-广州</t>
  </si>
  <si>
    <t>CZ6275</t>
  </si>
  <si>
    <t>赵广</t>
  </si>
  <si>
    <t>北京-广州</t>
  </si>
  <si>
    <t>CA1327</t>
  </si>
  <si>
    <t>柳曦光</t>
  </si>
  <si>
    <t>哈尔滨-广州</t>
  </si>
  <si>
    <t>CZ3616</t>
  </si>
  <si>
    <t>刘清</t>
  </si>
  <si>
    <t>CA1301</t>
  </si>
  <si>
    <t>杨宇光</t>
  </si>
  <si>
    <t>李强</t>
  </si>
  <si>
    <t>宋智琦</t>
  </si>
  <si>
    <t>大连-广州</t>
  </si>
  <si>
    <t>CZ3607</t>
  </si>
  <si>
    <t>涂彩霞</t>
  </si>
  <si>
    <t>牟宽厚</t>
  </si>
  <si>
    <t>西安-广州</t>
  </si>
  <si>
    <t>HU7867</t>
  </si>
  <si>
    <t>张峻岭</t>
  </si>
  <si>
    <t>CA1387</t>
  </si>
  <si>
    <t>贾虹</t>
  </si>
  <si>
    <t>MU3447</t>
  </si>
  <si>
    <t>李铁男</t>
  </si>
  <si>
    <t>沈阳-广州</t>
  </si>
  <si>
    <t>ZH9656</t>
  </si>
  <si>
    <t>李春英</t>
  </si>
  <si>
    <t>MU2260</t>
  </si>
  <si>
    <r>
      <rPr>
        <sz val="11"/>
        <color theme="1"/>
        <rFont val="宋体"/>
        <charset val="134"/>
      </rPr>
      <t>G</t>
    </r>
    <r>
      <rPr>
        <sz val="11"/>
        <color theme="1"/>
        <rFont val="宋体"/>
        <charset val="134"/>
      </rPr>
      <t>L8</t>
    </r>
  </si>
  <si>
    <r>
      <rPr>
        <sz val="10"/>
        <color rgb="FF000000"/>
        <rFont val="宋体"/>
        <charset val="134"/>
      </rPr>
      <t>高天文</t>
    </r>
    <r>
      <rPr>
        <b/>
        <sz val="10"/>
        <color rgb="FFFF0000"/>
        <rFont val="宋体"/>
        <charset val="134"/>
      </rPr>
      <t>2人</t>
    </r>
  </si>
  <si>
    <t>卢忠</t>
  </si>
  <si>
    <t>MU5309</t>
  </si>
  <si>
    <t>项蕾红</t>
  </si>
  <si>
    <t>MU5301</t>
  </si>
  <si>
    <r>
      <rPr>
        <b/>
        <sz val="20"/>
        <rFont val="宋体"/>
        <charset val="134"/>
      </rPr>
      <t>11月24日-26日送机送站表</t>
    </r>
    <r>
      <rPr>
        <b/>
        <sz val="20"/>
        <color indexed="10"/>
        <rFont val="宋体"/>
        <charset val="134"/>
      </rPr>
      <t>（佛山保利洲际酒店）</t>
    </r>
  </si>
  <si>
    <t>送机时间</t>
  </si>
  <si>
    <t>佛山保利洲际酒店</t>
  </si>
  <si>
    <t>MU3010</t>
  </si>
  <si>
    <t>MU9320</t>
  </si>
  <si>
    <t>CZ6322</t>
  </si>
  <si>
    <t>CA1352</t>
  </si>
  <si>
    <t>CZ6342</t>
  </si>
  <si>
    <t xml:space="preserve"> 李珊山</t>
  </si>
  <si>
    <t>ZH9867</t>
  </si>
  <si>
    <t>MU2283</t>
  </si>
  <si>
    <t>高天文2人</t>
  </si>
  <si>
    <t>许爱娥</t>
  </si>
  <si>
    <t>MU5212</t>
  </si>
  <si>
    <t>33座</t>
  </si>
  <si>
    <t>秦万章2人</t>
  </si>
  <si>
    <t>FM9304</t>
  </si>
  <si>
    <t>ZH9673</t>
  </si>
  <si>
    <t>MU3446</t>
  </si>
  <si>
    <t>CZ3201</t>
  </si>
  <si>
    <t>CA1328</t>
  </si>
  <si>
    <t>刘清18600022169</t>
  </si>
  <si>
    <t>CZ3801</t>
  </si>
  <si>
    <t>杨宇光13701061838</t>
  </si>
  <si>
    <t>CZ3161</t>
  </si>
  <si>
    <t>雷铁池15337173507</t>
  </si>
  <si>
    <t>CZ3886</t>
  </si>
  <si>
    <r>
      <t>11月24日-26日用车</t>
    </r>
    <r>
      <rPr>
        <b/>
        <sz val="20"/>
        <color rgb="FFFF0000"/>
        <rFont val="宋体"/>
        <charset val="134"/>
      </rPr>
      <t>（佛山保利洲际酒店）</t>
    </r>
  </si>
  <si>
    <t>使用时间</t>
  </si>
  <si>
    <t>佛山顺德一日游</t>
  </si>
  <si>
    <t>8：00--22:15</t>
  </si>
  <si>
    <t>45座</t>
  </si>
  <si>
    <t>佛山一日游，增加平洲玉器街景点，</t>
  </si>
  <si>
    <t>9：00--21:30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</si>
</sst>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h:mm;@"/>
    <numFmt numFmtId="177" formatCode="0_ "/>
  </numFmts>
  <fonts count="4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Verdana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0"/>
      <color rgb="FFFF000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color rgb="FFFF0000"/>
      <name val="宋体"/>
      <charset val="134"/>
    </font>
    <font>
      <b/>
      <sz val="20"/>
      <color indexed="1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37" fillId="20" borderId="15" applyNumberFormat="0" applyAlignment="0" applyProtection="0">
      <alignment vertical="center"/>
    </xf>
    <xf numFmtId="0" fontId="33" fillId="26" borderId="19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20" fontId="3" fillId="0" borderId="3" xfId="0" applyNumberFormat="1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0" fontId="4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22" workbookViewId="0">
      <selection activeCell="C14" sqref="C14"/>
    </sheetView>
  </sheetViews>
  <sheetFormatPr defaultColWidth="9" defaultRowHeight="13.5" outlineLevelCol="6"/>
  <cols>
    <col min="1" max="1" width="18.125" customWidth="1"/>
    <col min="2" max="2" width="57.3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61" t="s">
        <v>0</v>
      </c>
      <c r="B1" s="62"/>
      <c r="C1" s="62"/>
      <c r="D1" s="62"/>
      <c r="E1" s="62"/>
      <c r="F1" s="62"/>
      <c r="G1" s="63"/>
    </row>
    <row r="2" ht="14.25" spans="1:7">
      <c r="A2" s="64" t="s">
        <v>1</v>
      </c>
      <c r="B2" s="64"/>
      <c r="C2" s="64"/>
      <c r="D2" s="64"/>
      <c r="E2" s="65"/>
      <c r="F2" s="64"/>
      <c r="G2" s="66"/>
    </row>
    <row r="3" ht="28.5" spans="1:7">
      <c r="A3" s="67" t="s">
        <v>2</v>
      </c>
      <c r="B3" s="68" t="s">
        <v>3</v>
      </c>
      <c r="C3" s="68" t="s">
        <v>4</v>
      </c>
      <c r="D3" s="68" t="s">
        <v>5</v>
      </c>
      <c r="E3" s="69" t="s">
        <v>6</v>
      </c>
      <c r="F3" s="68" t="s">
        <v>7</v>
      </c>
      <c r="G3" s="70"/>
    </row>
    <row r="4" ht="14.25" spans="1:7">
      <c r="A4" s="67" t="s">
        <v>8</v>
      </c>
      <c r="B4" s="68" t="s">
        <v>9</v>
      </c>
      <c r="C4" s="68">
        <v>29</v>
      </c>
      <c r="D4" s="68">
        <v>1</v>
      </c>
      <c r="E4" s="69">
        <v>450</v>
      </c>
      <c r="F4" s="71">
        <f t="shared" ref="F4:F8" si="0">C4*D4*E4</f>
        <v>13050</v>
      </c>
      <c r="G4" s="72"/>
    </row>
    <row r="5" ht="14.25" spans="1:7">
      <c r="A5" s="67" t="s">
        <v>8</v>
      </c>
      <c r="B5" s="68" t="s">
        <v>10</v>
      </c>
      <c r="C5" s="68">
        <v>6</v>
      </c>
      <c r="D5" s="68">
        <v>1</v>
      </c>
      <c r="E5" s="69">
        <v>550</v>
      </c>
      <c r="F5" s="71">
        <f t="shared" si="0"/>
        <v>3300</v>
      </c>
      <c r="G5" s="72"/>
    </row>
    <row r="6" ht="14.25" spans="1:7">
      <c r="A6" s="67" t="s">
        <v>8</v>
      </c>
      <c r="B6" s="68" t="s">
        <v>11</v>
      </c>
      <c r="C6" s="68">
        <v>1</v>
      </c>
      <c r="D6" s="68">
        <v>1</v>
      </c>
      <c r="E6" s="69">
        <v>1100</v>
      </c>
      <c r="F6" s="71">
        <f t="shared" si="0"/>
        <v>1100</v>
      </c>
      <c r="G6" s="72"/>
    </row>
    <row r="7" ht="14.25" spans="1:7">
      <c r="A7" s="67" t="s">
        <v>8</v>
      </c>
      <c r="B7" s="68" t="s">
        <v>12</v>
      </c>
      <c r="C7" s="68">
        <v>1</v>
      </c>
      <c r="D7" s="68">
        <v>1</v>
      </c>
      <c r="E7" s="69">
        <v>1800</v>
      </c>
      <c r="F7" s="71">
        <f t="shared" si="0"/>
        <v>1800</v>
      </c>
      <c r="G7" s="72"/>
    </row>
    <row r="8" ht="14.25" spans="1:7">
      <c r="A8" s="67" t="s">
        <v>8</v>
      </c>
      <c r="B8" s="68" t="s">
        <v>13</v>
      </c>
      <c r="C8" s="68">
        <v>1</v>
      </c>
      <c r="D8" s="68">
        <v>1</v>
      </c>
      <c r="E8" s="69">
        <v>1800</v>
      </c>
      <c r="F8" s="71">
        <f t="shared" si="0"/>
        <v>1800</v>
      </c>
      <c r="G8" s="72"/>
    </row>
    <row r="9" ht="22.5" spans="1:7">
      <c r="A9" s="67"/>
      <c r="B9" s="68"/>
      <c r="C9" s="68"/>
      <c r="D9" s="68"/>
      <c r="E9" s="69"/>
      <c r="F9" s="73">
        <f>SUM(F4:F8)</f>
        <v>21050</v>
      </c>
      <c r="G9" s="72"/>
    </row>
    <row r="10" ht="14.25" spans="1:7">
      <c r="A10" s="64" t="s">
        <v>14</v>
      </c>
      <c r="B10" s="64"/>
      <c r="C10" s="64"/>
      <c r="D10" s="64"/>
      <c r="E10" s="65"/>
      <c r="F10" s="64"/>
      <c r="G10" s="66"/>
    </row>
    <row r="11" ht="14.25" spans="1:7">
      <c r="A11" s="67" t="s">
        <v>2</v>
      </c>
      <c r="B11" s="68" t="s">
        <v>3</v>
      </c>
      <c r="C11" s="68" t="s">
        <v>15</v>
      </c>
      <c r="D11" s="68" t="s">
        <v>16</v>
      </c>
      <c r="E11" s="69" t="s">
        <v>17</v>
      </c>
      <c r="F11" s="68" t="s">
        <v>7</v>
      </c>
      <c r="G11" s="70"/>
    </row>
    <row r="12" ht="14.25" spans="1:7">
      <c r="A12" s="67" t="s">
        <v>18</v>
      </c>
      <c r="B12" s="68" t="s">
        <v>19</v>
      </c>
      <c r="C12" s="68">
        <v>3</v>
      </c>
      <c r="D12" s="68">
        <v>1</v>
      </c>
      <c r="E12" s="68">
        <v>1348</v>
      </c>
      <c r="F12" s="71">
        <f>C12*D12*E12</f>
        <v>4044</v>
      </c>
      <c r="G12" s="72"/>
    </row>
    <row r="13" ht="14.25" spans="1:7">
      <c r="A13" s="67" t="s">
        <v>18</v>
      </c>
      <c r="B13" s="68" t="s">
        <v>20</v>
      </c>
      <c r="C13" s="68">
        <v>3</v>
      </c>
      <c r="D13" s="68">
        <v>1</v>
      </c>
      <c r="E13" s="69">
        <v>1335</v>
      </c>
      <c r="F13" s="71">
        <f>C13*D13*E13</f>
        <v>4005</v>
      </c>
      <c r="G13" s="72"/>
    </row>
    <row r="14" ht="22.5" spans="1:7">
      <c r="A14" s="67"/>
      <c r="B14" s="68"/>
      <c r="C14" s="68"/>
      <c r="D14" s="68"/>
      <c r="E14" s="69"/>
      <c r="F14" s="73">
        <f>SUM(F12:F13)</f>
        <v>8049</v>
      </c>
      <c r="G14" s="72"/>
    </row>
    <row r="15" ht="14.25" spans="1:7">
      <c r="A15" s="64" t="s">
        <v>21</v>
      </c>
      <c r="B15" s="64"/>
      <c r="C15" s="64"/>
      <c r="D15" s="64"/>
      <c r="E15" s="65"/>
      <c r="F15" s="64"/>
      <c r="G15" s="66"/>
    </row>
    <row r="16" ht="14.25" spans="1:7">
      <c r="A16" s="67" t="s">
        <v>2</v>
      </c>
      <c r="B16" s="68" t="s">
        <v>3</v>
      </c>
      <c r="C16" s="68" t="s">
        <v>22</v>
      </c>
      <c r="D16" s="74" t="s">
        <v>23</v>
      </c>
      <c r="E16" s="75"/>
      <c r="F16" s="68" t="s">
        <v>7</v>
      </c>
      <c r="G16" s="70"/>
    </row>
    <row r="17" ht="14.25" spans="1:7">
      <c r="A17" s="67" t="s">
        <v>24</v>
      </c>
      <c r="B17" s="68" t="s">
        <v>25</v>
      </c>
      <c r="C17" s="68">
        <v>25</v>
      </c>
      <c r="D17" s="74">
        <v>15</v>
      </c>
      <c r="E17" s="75"/>
      <c r="F17" s="71">
        <f>C17*D17</f>
        <v>375</v>
      </c>
      <c r="G17" s="72"/>
    </row>
    <row r="18" ht="14.25" spans="1:7">
      <c r="A18" s="67" t="s">
        <v>26</v>
      </c>
      <c r="B18" s="68" t="s">
        <v>25</v>
      </c>
      <c r="C18" s="68">
        <v>22</v>
      </c>
      <c r="D18" s="74">
        <v>20</v>
      </c>
      <c r="E18" s="75"/>
      <c r="F18" s="71">
        <f>C18*D18</f>
        <v>440</v>
      </c>
      <c r="G18" s="72"/>
    </row>
    <row r="19" ht="22.5" spans="1:7">
      <c r="A19" s="67"/>
      <c r="B19" s="68"/>
      <c r="C19" s="68"/>
      <c r="D19" s="68"/>
      <c r="E19" s="69"/>
      <c r="F19" s="73">
        <f>SUM(F17:F18)</f>
        <v>815</v>
      </c>
      <c r="G19" s="72"/>
    </row>
    <row r="20" ht="14.25" spans="1:7">
      <c r="A20" s="64" t="s">
        <v>27</v>
      </c>
      <c r="B20" s="64"/>
      <c r="C20" s="64"/>
      <c r="D20" s="64"/>
      <c r="E20" s="65"/>
      <c r="F20" s="64"/>
      <c r="G20" s="66"/>
    </row>
    <row r="21" ht="14.25" spans="1:7">
      <c r="A21" s="68" t="s">
        <v>2</v>
      </c>
      <c r="B21" s="68" t="s">
        <v>3</v>
      </c>
      <c r="C21" s="68" t="s">
        <v>22</v>
      </c>
      <c r="D21" s="68" t="s">
        <v>28</v>
      </c>
      <c r="E21" s="68" t="s">
        <v>23</v>
      </c>
      <c r="F21" s="68" t="s">
        <v>7</v>
      </c>
      <c r="G21" s="70"/>
    </row>
    <row r="22" ht="14.25" spans="1:7">
      <c r="A22" s="76" t="s">
        <v>29</v>
      </c>
      <c r="B22" s="77" t="s">
        <v>30</v>
      </c>
      <c r="C22" s="75">
        <v>1</v>
      </c>
      <c r="D22" s="68">
        <v>4</v>
      </c>
      <c r="E22" s="78">
        <v>500</v>
      </c>
      <c r="F22" s="71">
        <f t="shared" ref="F22:F25" si="1">C22*D22*E22</f>
        <v>2000</v>
      </c>
      <c r="G22" s="70" t="s">
        <v>31</v>
      </c>
    </row>
    <row r="23" ht="14.25" spans="1:7">
      <c r="A23" s="76" t="s">
        <v>29</v>
      </c>
      <c r="B23" s="77" t="s">
        <v>32</v>
      </c>
      <c r="C23" s="75">
        <v>1</v>
      </c>
      <c r="D23" s="68">
        <v>2</v>
      </c>
      <c r="E23" s="78">
        <v>400</v>
      </c>
      <c r="F23" s="71">
        <f t="shared" si="1"/>
        <v>800</v>
      </c>
      <c r="G23" s="70"/>
    </row>
    <row r="24" ht="14.25" spans="1:7">
      <c r="A24" s="76" t="s">
        <v>29</v>
      </c>
      <c r="B24" s="77" t="s">
        <v>33</v>
      </c>
      <c r="C24" s="75">
        <v>2</v>
      </c>
      <c r="D24" s="68">
        <v>1</v>
      </c>
      <c r="E24" s="78">
        <v>400</v>
      </c>
      <c r="F24" s="71">
        <f t="shared" si="1"/>
        <v>800</v>
      </c>
      <c r="G24" s="70"/>
    </row>
    <row r="25" ht="14.25" spans="1:7">
      <c r="A25" s="76" t="s">
        <v>29</v>
      </c>
      <c r="B25" s="77" t="s">
        <v>34</v>
      </c>
      <c r="C25" s="75">
        <v>1</v>
      </c>
      <c r="D25" s="68">
        <v>2</v>
      </c>
      <c r="E25" s="78">
        <v>200</v>
      </c>
      <c r="F25" s="71">
        <f t="shared" si="1"/>
        <v>400</v>
      </c>
      <c r="G25" s="70"/>
    </row>
    <row r="26" ht="22.5" spans="1:7">
      <c r="A26" s="68"/>
      <c r="B26" s="79"/>
      <c r="C26" s="68"/>
      <c r="D26" s="68"/>
      <c r="E26" s="68"/>
      <c r="F26" s="73">
        <f>SUM(F22:F25)</f>
        <v>4000</v>
      </c>
      <c r="G26" s="70"/>
    </row>
    <row r="27" ht="14.25" spans="1:7">
      <c r="A27" s="64" t="s">
        <v>35</v>
      </c>
      <c r="B27" s="64"/>
      <c r="C27" s="64"/>
      <c r="D27" s="64"/>
      <c r="E27" s="65"/>
      <c r="F27" s="64"/>
      <c r="G27" s="66"/>
    </row>
    <row r="28" ht="14.25" spans="1:7">
      <c r="A28" s="80" t="s">
        <v>36</v>
      </c>
      <c r="B28" s="80" t="s">
        <v>37</v>
      </c>
      <c r="C28" s="81"/>
      <c r="D28" s="81"/>
      <c r="E28" s="80"/>
      <c r="F28" s="81"/>
      <c r="G28" s="70"/>
    </row>
    <row r="29" ht="14.25" spans="1:7">
      <c r="A29" s="68" t="s">
        <v>1</v>
      </c>
      <c r="B29" s="68">
        <f>F9</f>
        <v>21050</v>
      </c>
      <c r="C29" s="70"/>
      <c r="D29" s="70"/>
      <c r="E29" s="68"/>
      <c r="F29" s="70"/>
      <c r="G29" s="70"/>
    </row>
    <row r="30" ht="14.25" spans="1:7">
      <c r="A30" s="68" t="s">
        <v>21</v>
      </c>
      <c r="B30" s="68">
        <f>F19</f>
        <v>815</v>
      </c>
      <c r="C30" s="70"/>
      <c r="D30" s="70"/>
      <c r="E30" s="68"/>
      <c r="F30" s="70"/>
      <c r="G30" s="70"/>
    </row>
    <row r="31" ht="14.25" spans="1:7">
      <c r="A31" s="68" t="s">
        <v>14</v>
      </c>
      <c r="B31" s="68">
        <f>F14</f>
        <v>8049</v>
      </c>
      <c r="C31" s="70"/>
      <c r="D31" s="70"/>
      <c r="E31" s="68"/>
      <c r="F31" s="70"/>
      <c r="G31" s="70"/>
    </row>
    <row r="32" ht="14.25" spans="1:7">
      <c r="A32" s="68" t="s">
        <v>27</v>
      </c>
      <c r="B32" s="68">
        <f>F26</f>
        <v>4000</v>
      </c>
      <c r="C32" s="70"/>
      <c r="D32" s="70"/>
      <c r="E32" s="68"/>
      <c r="F32" s="70"/>
      <c r="G32" s="70"/>
    </row>
    <row r="33" ht="14.25" spans="1:7">
      <c r="A33" s="68" t="s">
        <v>38</v>
      </c>
      <c r="B33" s="68">
        <f>SUM(B29:B32)</f>
        <v>33914</v>
      </c>
      <c r="C33" s="70"/>
      <c r="D33" s="70"/>
      <c r="E33" s="68"/>
      <c r="F33" s="70"/>
      <c r="G33" s="70"/>
    </row>
    <row r="34" ht="14.25" spans="1:7">
      <c r="A34" s="68" t="s">
        <v>39</v>
      </c>
      <c r="B34" s="82">
        <f>B33*6%</f>
        <v>2034.84</v>
      </c>
      <c r="C34" s="70"/>
      <c r="D34" s="70"/>
      <c r="E34" s="68"/>
      <c r="F34" s="70"/>
      <c r="G34" s="70"/>
    </row>
    <row r="35" ht="14.25" spans="1:7">
      <c r="A35" s="68" t="s">
        <v>40</v>
      </c>
      <c r="B35" s="82">
        <f>SUM(B33:B34)</f>
        <v>35948.84</v>
      </c>
      <c r="C35" s="68"/>
      <c r="D35" s="68"/>
      <c r="E35" s="68"/>
      <c r="F35" s="68"/>
      <c r="G35" s="68"/>
    </row>
    <row r="36" ht="14.25" spans="1:7">
      <c r="A36" s="80" t="s">
        <v>41</v>
      </c>
      <c r="B36" s="83" t="s">
        <v>42</v>
      </c>
      <c r="C36" s="83"/>
      <c r="D36" s="83"/>
      <c r="E36" s="80"/>
      <c r="F36" s="83"/>
      <c r="G36" s="83"/>
    </row>
    <row r="37" ht="14.25" spans="1:7">
      <c r="A37" s="68"/>
      <c r="B37" s="83" t="s">
        <v>43</v>
      </c>
      <c r="C37" s="83"/>
      <c r="D37" s="83"/>
      <c r="E37" s="80"/>
      <c r="F37" s="83"/>
      <c r="G37" s="83"/>
    </row>
    <row r="38" ht="14.25" spans="1:7">
      <c r="A38" s="68"/>
      <c r="B38" s="83" t="s">
        <v>44</v>
      </c>
      <c r="C38" s="83"/>
      <c r="D38" s="83"/>
      <c r="E38" s="80"/>
      <c r="F38" s="83"/>
      <c r="G38" s="83"/>
    </row>
    <row r="39" ht="14.25" spans="1:7">
      <c r="A39" s="84"/>
      <c r="B39" s="84"/>
      <c r="C39" s="84"/>
      <c r="D39" s="84"/>
      <c r="E39" s="84"/>
      <c r="F39" s="84"/>
      <c r="G39" s="84"/>
    </row>
    <row r="40" ht="14.25" spans="1:7">
      <c r="A40" s="84"/>
      <c r="B40" s="84"/>
      <c r="C40" s="84"/>
      <c r="D40" s="84"/>
      <c r="E40" s="84"/>
      <c r="F40" s="84"/>
      <c r="G40" s="84"/>
    </row>
  </sheetData>
  <mergeCells count="14">
    <mergeCell ref="A1:G1"/>
    <mergeCell ref="A2:G2"/>
    <mergeCell ref="A10:G10"/>
    <mergeCell ref="A15:G15"/>
    <mergeCell ref="D16:E16"/>
    <mergeCell ref="D17:E17"/>
    <mergeCell ref="D18:E18"/>
    <mergeCell ref="A20:G20"/>
    <mergeCell ref="A27:G27"/>
    <mergeCell ref="C35:G35"/>
    <mergeCell ref="B36:G36"/>
    <mergeCell ref="B37:G37"/>
    <mergeCell ref="B38:G38"/>
    <mergeCell ref="A36:A3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A4" sqref="A4:A34"/>
    </sheetView>
  </sheetViews>
  <sheetFormatPr defaultColWidth="9" defaultRowHeight="13.5"/>
  <cols>
    <col min="1" max="1" width="6.125" customWidth="1"/>
    <col min="2" max="2" width="8.875" customWidth="1"/>
    <col min="3" max="3" width="17.375" customWidth="1"/>
    <col min="5" max="5" width="17.25" customWidth="1"/>
    <col min="6" max="6" width="11.125" customWidth="1"/>
    <col min="7" max="7" width="9.875" customWidth="1"/>
    <col min="9" max="9" width="12.375" customWidth="1"/>
    <col min="11" max="11" width="16.625" customWidth="1"/>
  </cols>
  <sheetData>
    <row r="1" ht="26.25" spans="1:9">
      <c r="A1" s="1" t="s">
        <v>45</v>
      </c>
      <c r="B1" s="1"/>
      <c r="C1" s="1"/>
      <c r="D1" s="1"/>
      <c r="E1" s="1"/>
      <c r="F1" s="1"/>
      <c r="G1" s="1"/>
      <c r="H1" s="1"/>
      <c r="I1" s="1"/>
    </row>
    <row r="2" spans="1:9">
      <c r="A2" s="43" t="s">
        <v>46</v>
      </c>
      <c r="B2" s="44" t="s">
        <v>47</v>
      </c>
      <c r="C2" s="44" t="s">
        <v>48</v>
      </c>
      <c r="D2" s="45" t="s">
        <v>49</v>
      </c>
      <c r="E2" s="45" t="s">
        <v>50</v>
      </c>
      <c r="F2" s="45" t="s">
        <v>51</v>
      </c>
      <c r="G2" s="45" t="s">
        <v>52</v>
      </c>
      <c r="H2" s="45" t="s">
        <v>53</v>
      </c>
      <c r="I2" s="56" t="s">
        <v>54</v>
      </c>
    </row>
    <row r="3" spans="1:9">
      <c r="A3" s="46"/>
      <c r="B3" s="2"/>
      <c r="C3" s="2"/>
      <c r="D3" s="47"/>
      <c r="E3" s="47"/>
      <c r="F3" s="47"/>
      <c r="G3" s="47"/>
      <c r="H3" s="47"/>
      <c r="I3" s="56"/>
    </row>
    <row r="4" ht="18" customHeight="1" spans="1:9">
      <c r="A4" s="12">
        <v>1</v>
      </c>
      <c r="B4" s="13" t="s">
        <v>55</v>
      </c>
      <c r="C4" s="13">
        <v>13505712935</v>
      </c>
      <c r="D4" s="14">
        <v>43061</v>
      </c>
      <c r="E4" s="14" t="s">
        <v>56</v>
      </c>
      <c r="F4" s="14" t="s">
        <v>57</v>
      </c>
      <c r="G4" s="18">
        <v>0.576388888888889</v>
      </c>
      <c r="H4" s="18">
        <v>0.673611111111111</v>
      </c>
      <c r="I4" s="32" t="s">
        <v>58</v>
      </c>
    </row>
    <row r="5" ht="18" customHeight="1" spans="1:9">
      <c r="A5" s="12">
        <v>2</v>
      </c>
      <c r="B5" s="13" t="s">
        <v>59</v>
      </c>
      <c r="C5" s="21">
        <v>13958021359</v>
      </c>
      <c r="D5" s="14">
        <v>43061</v>
      </c>
      <c r="E5" s="14" t="s">
        <v>56</v>
      </c>
      <c r="F5" s="14" t="s">
        <v>57</v>
      </c>
      <c r="G5" s="18">
        <v>0.576388888888889</v>
      </c>
      <c r="H5" s="18">
        <v>0.673611111111111</v>
      </c>
      <c r="I5" s="32"/>
    </row>
    <row r="6" ht="18" customHeight="1" spans="1:9">
      <c r="A6" s="12">
        <v>3</v>
      </c>
      <c r="B6" s="13" t="s">
        <v>60</v>
      </c>
      <c r="C6" s="21">
        <v>15868843401</v>
      </c>
      <c r="D6" s="14">
        <v>43061</v>
      </c>
      <c r="E6" s="14" t="s">
        <v>56</v>
      </c>
      <c r="F6" s="14" t="s">
        <v>57</v>
      </c>
      <c r="G6" s="18">
        <v>0.576388888888889</v>
      </c>
      <c r="H6" s="18">
        <v>0.673611111111111</v>
      </c>
      <c r="I6" s="32"/>
    </row>
    <row r="7" ht="18" customHeight="1" spans="1:9">
      <c r="A7" s="12">
        <v>4</v>
      </c>
      <c r="B7" s="13" t="s">
        <v>61</v>
      </c>
      <c r="C7" s="21">
        <v>13588036804</v>
      </c>
      <c r="D7" s="14">
        <v>43061</v>
      </c>
      <c r="E7" s="14" t="s">
        <v>56</v>
      </c>
      <c r="F7" s="14" t="s">
        <v>57</v>
      </c>
      <c r="G7" s="18">
        <v>0.576388888888889</v>
      </c>
      <c r="H7" s="18">
        <v>0.673611111111111</v>
      </c>
      <c r="I7" s="32" t="s">
        <v>58</v>
      </c>
    </row>
    <row r="8" ht="18" customHeight="1" spans="1:9">
      <c r="A8" s="12">
        <v>5</v>
      </c>
      <c r="B8" s="48" t="s">
        <v>62</v>
      </c>
      <c r="C8" s="13">
        <v>13906536223</v>
      </c>
      <c r="D8" s="14">
        <v>43061</v>
      </c>
      <c r="E8" s="14" t="s">
        <v>56</v>
      </c>
      <c r="F8" s="14" t="s">
        <v>57</v>
      </c>
      <c r="G8" s="18">
        <v>0.576388888888889</v>
      </c>
      <c r="H8" s="18">
        <v>0.673611111111111</v>
      </c>
      <c r="I8" s="32"/>
    </row>
    <row r="9" ht="18" customHeight="1" spans="1:9">
      <c r="A9" s="12">
        <v>6</v>
      </c>
      <c r="B9" s="13" t="s">
        <v>63</v>
      </c>
      <c r="C9" s="13">
        <v>13886156172</v>
      </c>
      <c r="D9" s="14">
        <v>43062</v>
      </c>
      <c r="E9" s="14" t="s">
        <v>64</v>
      </c>
      <c r="F9" s="14" t="s">
        <v>65</v>
      </c>
      <c r="G9" s="18">
        <v>0.317361111111111</v>
      </c>
      <c r="H9" s="20">
        <v>0.479861111111111</v>
      </c>
      <c r="I9" s="16" t="s">
        <v>66</v>
      </c>
    </row>
    <row r="10" ht="18" customHeight="1" spans="1:9">
      <c r="A10" s="12">
        <v>7</v>
      </c>
      <c r="B10" s="13" t="s">
        <v>67</v>
      </c>
      <c r="C10" s="13">
        <v>15337173507</v>
      </c>
      <c r="D10" s="14">
        <v>43062</v>
      </c>
      <c r="E10" s="12" t="s">
        <v>68</v>
      </c>
      <c r="F10" s="13" t="s">
        <v>69</v>
      </c>
      <c r="G10" s="18">
        <v>0.415277777777778</v>
      </c>
      <c r="H10" s="18">
        <v>0.576388888888889</v>
      </c>
      <c r="I10" s="16" t="s">
        <v>66</v>
      </c>
    </row>
    <row r="11" ht="18" customHeight="1" spans="1:9">
      <c r="A11" s="12">
        <v>8</v>
      </c>
      <c r="B11" s="13" t="s">
        <v>70</v>
      </c>
      <c r="C11" s="22">
        <v>15922113905</v>
      </c>
      <c r="D11" s="14">
        <v>43062</v>
      </c>
      <c r="E11" s="14" t="s">
        <v>71</v>
      </c>
      <c r="F11" s="14" t="s">
        <v>72</v>
      </c>
      <c r="G11" s="18">
        <v>0.513888888888889</v>
      </c>
      <c r="H11" s="18">
        <v>0.649305555555556</v>
      </c>
      <c r="I11" s="16" t="s">
        <v>66</v>
      </c>
    </row>
    <row r="12" ht="18" customHeight="1" spans="1:9">
      <c r="A12" s="12">
        <v>9</v>
      </c>
      <c r="B12" s="13" t="s">
        <v>73</v>
      </c>
      <c r="C12" s="13">
        <v>13913967126</v>
      </c>
      <c r="D12" s="14">
        <v>43062</v>
      </c>
      <c r="E12" s="14" t="s">
        <v>74</v>
      </c>
      <c r="F12" s="14" t="s">
        <v>75</v>
      </c>
      <c r="G12" s="18">
        <v>0.597222222222222</v>
      </c>
      <c r="H12" s="18">
        <v>0.694444444444445</v>
      </c>
      <c r="I12" s="16" t="s">
        <v>66</v>
      </c>
    </row>
    <row r="13" ht="18" customHeight="1" spans="1:9">
      <c r="A13" s="12">
        <v>10</v>
      </c>
      <c r="B13" s="12" t="s">
        <v>76</v>
      </c>
      <c r="C13" s="12">
        <v>13816551732</v>
      </c>
      <c r="D13" s="14">
        <v>43062</v>
      </c>
      <c r="E13" s="14" t="s">
        <v>77</v>
      </c>
      <c r="F13" s="14" t="s">
        <v>78</v>
      </c>
      <c r="G13" s="18">
        <v>0.604166666666667</v>
      </c>
      <c r="H13" s="18">
        <v>0.711805555555555</v>
      </c>
      <c r="I13" s="32" t="s">
        <v>58</v>
      </c>
    </row>
    <row r="14" ht="18" customHeight="1" spans="1:9">
      <c r="A14" s="12">
        <v>11</v>
      </c>
      <c r="B14" s="12" t="s">
        <v>79</v>
      </c>
      <c r="C14" s="12">
        <v>13916341520</v>
      </c>
      <c r="D14" s="14">
        <v>43062</v>
      </c>
      <c r="E14" s="14" t="s">
        <v>77</v>
      </c>
      <c r="F14" s="14" t="s">
        <v>78</v>
      </c>
      <c r="G14" s="18">
        <v>0.604166666666667</v>
      </c>
      <c r="H14" s="18">
        <v>0.711805555555555</v>
      </c>
      <c r="I14" s="32"/>
    </row>
    <row r="15" ht="18" customHeight="1" spans="1:9">
      <c r="A15" s="12">
        <v>12</v>
      </c>
      <c r="B15" s="12" t="s">
        <v>80</v>
      </c>
      <c r="C15" s="12">
        <v>13701778619</v>
      </c>
      <c r="D15" s="14">
        <v>43062</v>
      </c>
      <c r="E15" s="14" t="s">
        <v>77</v>
      </c>
      <c r="F15" s="14" t="s">
        <v>78</v>
      </c>
      <c r="G15" s="18">
        <v>0.604166666666667</v>
      </c>
      <c r="H15" s="18">
        <v>0.711805555555555</v>
      </c>
      <c r="I15" s="32"/>
    </row>
    <row r="16" ht="18" customHeight="1" spans="1:9">
      <c r="A16" s="12">
        <v>13</v>
      </c>
      <c r="B16" s="12" t="s">
        <v>81</v>
      </c>
      <c r="C16" s="12">
        <v>13801647138</v>
      </c>
      <c r="D16" s="14">
        <v>43062</v>
      </c>
      <c r="E16" s="14" t="s">
        <v>77</v>
      </c>
      <c r="F16" s="14" t="s">
        <v>78</v>
      </c>
      <c r="G16" s="18">
        <v>0.604166666666667</v>
      </c>
      <c r="H16" s="18">
        <v>0.711805555555555</v>
      </c>
      <c r="I16" s="28" t="s">
        <v>58</v>
      </c>
    </row>
    <row r="17" ht="18" customHeight="1" spans="1:9">
      <c r="A17" s="12">
        <v>14</v>
      </c>
      <c r="B17" s="12" t="s">
        <v>82</v>
      </c>
      <c r="C17" s="12">
        <v>13681975619</v>
      </c>
      <c r="D17" s="14">
        <v>43062</v>
      </c>
      <c r="E17" s="14" t="s">
        <v>77</v>
      </c>
      <c r="F17" s="14" t="s">
        <v>78</v>
      </c>
      <c r="G17" s="18">
        <v>0.604166666666667</v>
      </c>
      <c r="H17" s="18">
        <v>0.711805555555555</v>
      </c>
      <c r="I17" s="57"/>
    </row>
    <row r="18" ht="18" customHeight="1" spans="1:9">
      <c r="A18" s="12">
        <v>15</v>
      </c>
      <c r="B18" s="12" t="s">
        <v>83</v>
      </c>
      <c r="C18" s="12">
        <v>13801648301</v>
      </c>
      <c r="D18" s="14">
        <v>43062</v>
      </c>
      <c r="E18" s="14" t="s">
        <v>77</v>
      </c>
      <c r="F18" s="14" t="s">
        <v>78</v>
      </c>
      <c r="G18" s="18">
        <v>0.604166666666667</v>
      </c>
      <c r="H18" s="18">
        <v>0.711805555555555</v>
      </c>
      <c r="I18" s="30"/>
    </row>
    <row r="19" ht="18" customHeight="1" spans="1:9">
      <c r="A19" s="12">
        <v>16</v>
      </c>
      <c r="B19" s="49" t="s">
        <v>84</v>
      </c>
      <c r="C19" s="50">
        <v>13756661632</v>
      </c>
      <c r="D19" s="51">
        <v>43062</v>
      </c>
      <c r="E19" s="51" t="s">
        <v>85</v>
      </c>
      <c r="F19" s="51" t="s">
        <v>86</v>
      </c>
      <c r="G19" s="52">
        <v>0.621527777777778</v>
      </c>
      <c r="H19" s="52">
        <v>0.71875</v>
      </c>
      <c r="I19" s="58" t="s">
        <v>66</v>
      </c>
    </row>
    <row r="20" ht="18" customHeight="1" spans="1:9">
      <c r="A20" s="12">
        <v>17</v>
      </c>
      <c r="B20" s="53" t="s">
        <v>87</v>
      </c>
      <c r="C20" s="53">
        <v>15611161096</v>
      </c>
      <c r="D20" s="51">
        <v>43062</v>
      </c>
      <c r="E20" s="51" t="s">
        <v>88</v>
      </c>
      <c r="F20" s="51" t="s">
        <v>89</v>
      </c>
      <c r="G20" s="52">
        <v>0.583333333333333</v>
      </c>
      <c r="H20" s="52">
        <v>0.71875</v>
      </c>
      <c r="I20" s="59" t="s">
        <v>66</v>
      </c>
    </row>
    <row r="21" ht="18" customHeight="1" spans="1:9">
      <c r="A21" s="12">
        <v>18</v>
      </c>
      <c r="B21" s="53" t="s">
        <v>90</v>
      </c>
      <c r="C21" s="53">
        <v>13945675477</v>
      </c>
      <c r="D21" s="51">
        <v>43062</v>
      </c>
      <c r="E21" s="51" t="s">
        <v>91</v>
      </c>
      <c r="F21" s="51" t="s">
        <v>92</v>
      </c>
      <c r="G21" s="52">
        <v>0.555555555555556</v>
      </c>
      <c r="H21" s="52">
        <v>0.756944444444445</v>
      </c>
      <c r="I21" s="58" t="s">
        <v>66</v>
      </c>
    </row>
    <row r="22" ht="18" customHeight="1" spans="1:9">
      <c r="A22" s="12">
        <v>19</v>
      </c>
      <c r="B22" s="13" t="s">
        <v>93</v>
      </c>
      <c r="C22" s="13">
        <v>18600022169</v>
      </c>
      <c r="D22" s="14">
        <v>43062</v>
      </c>
      <c r="E22" s="14" t="s">
        <v>88</v>
      </c>
      <c r="F22" s="14" t="s">
        <v>94</v>
      </c>
      <c r="G22" s="18">
        <v>0.645833333333333</v>
      </c>
      <c r="H22" s="18">
        <v>0.760416666666667</v>
      </c>
      <c r="I22" s="32" t="s">
        <v>58</v>
      </c>
    </row>
    <row r="23" ht="18" customHeight="1" spans="1:9">
      <c r="A23" s="12">
        <v>20</v>
      </c>
      <c r="B23" s="13" t="s">
        <v>95</v>
      </c>
      <c r="C23" s="13">
        <v>13701061838</v>
      </c>
      <c r="D23" s="14">
        <v>43062</v>
      </c>
      <c r="E23" s="14" t="s">
        <v>88</v>
      </c>
      <c r="F23" s="14" t="s">
        <v>94</v>
      </c>
      <c r="G23" s="18">
        <v>0.645833333333333</v>
      </c>
      <c r="H23" s="18">
        <v>0.760416666666667</v>
      </c>
      <c r="I23" s="32"/>
    </row>
    <row r="24" ht="18" customHeight="1" spans="1:9">
      <c r="A24" s="12">
        <v>21</v>
      </c>
      <c r="B24" s="13" t="s">
        <v>96</v>
      </c>
      <c r="C24" s="13">
        <v>15810562531</v>
      </c>
      <c r="D24" s="14">
        <v>43062</v>
      </c>
      <c r="E24" s="14" t="s">
        <v>88</v>
      </c>
      <c r="F24" s="14" t="s">
        <v>94</v>
      </c>
      <c r="G24" s="18">
        <v>0.645833333333333</v>
      </c>
      <c r="H24" s="18">
        <v>0.760416666666667</v>
      </c>
      <c r="I24" s="32"/>
    </row>
    <row r="25" ht="18" customHeight="1" spans="1:9">
      <c r="A25" s="12">
        <v>22</v>
      </c>
      <c r="B25" s="53" t="s">
        <v>97</v>
      </c>
      <c r="C25" s="53">
        <v>15541111655</v>
      </c>
      <c r="D25" s="51">
        <v>43062</v>
      </c>
      <c r="E25" s="51" t="s">
        <v>98</v>
      </c>
      <c r="F25" s="51" t="s">
        <v>99</v>
      </c>
      <c r="G25" s="52">
        <v>0.604166666666667</v>
      </c>
      <c r="H25" s="52">
        <v>0.767361111111111</v>
      </c>
      <c r="I25" s="58" t="s">
        <v>66</v>
      </c>
    </row>
    <row r="26" ht="18" customHeight="1" spans="1:9">
      <c r="A26" s="12">
        <v>23</v>
      </c>
      <c r="B26" s="53" t="s">
        <v>100</v>
      </c>
      <c r="C26" s="54">
        <v>13941149359</v>
      </c>
      <c r="D26" s="51">
        <v>43062</v>
      </c>
      <c r="E26" s="51" t="s">
        <v>98</v>
      </c>
      <c r="F26" s="51" t="s">
        <v>99</v>
      </c>
      <c r="G26" s="52">
        <v>0.604166666666667</v>
      </c>
      <c r="H26" s="52">
        <v>0.767361111111111</v>
      </c>
      <c r="I26" s="58"/>
    </row>
    <row r="27" ht="18" customHeight="1" spans="1:9">
      <c r="A27" s="12">
        <v>24</v>
      </c>
      <c r="B27" s="53" t="s">
        <v>101</v>
      </c>
      <c r="C27" s="53">
        <v>18991232459</v>
      </c>
      <c r="D27" s="51">
        <v>43062</v>
      </c>
      <c r="E27" s="51" t="s">
        <v>102</v>
      </c>
      <c r="F27" s="51" t="s">
        <v>103</v>
      </c>
      <c r="G27" s="52">
        <v>0.65625</v>
      </c>
      <c r="H27" s="52">
        <v>0.770833333333333</v>
      </c>
      <c r="I27" s="58" t="s">
        <v>66</v>
      </c>
    </row>
    <row r="28" ht="18" customHeight="1" spans="1:9">
      <c r="A28" s="12">
        <v>25</v>
      </c>
      <c r="B28" s="53" t="s">
        <v>104</v>
      </c>
      <c r="C28" s="53">
        <v>13920301679</v>
      </c>
      <c r="D28" s="51">
        <v>43062</v>
      </c>
      <c r="E28" s="51" t="s">
        <v>71</v>
      </c>
      <c r="F28" s="51" t="s">
        <v>105</v>
      </c>
      <c r="G28" s="52">
        <v>0.652777777777778</v>
      </c>
      <c r="H28" s="55">
        <v>0.788194444444445</v>
      </c>
      <c r="I28" s="58" t="s">
        <v>66</v>
      </c>
    </row>
    <row r="29" ht="18" customHeight="1" spans="1:9">
      <c r="A29" s="12">
        <v>26</v>
      </c>
      <c r="B29" s="53" t="s">
        <v>106</v>
      </c>
      <c r="C29" s="53">
        <v>13512516585</v>
      </c>
      <c r="D29" s="51">
        <v>43062</v>
      </c>
      <c r="E29" s="51" t="s">
        <v>74</v>
      </c>
      <c r="F29" s="51" t="s">
        <v>107</v>
      </c>
      <c r="G29" s="52">
        <v>0.690972222222222</v>
      </c>
      <c r="H29" s="52">
        <v>0.791666666666667</v>
      </c>
      <c r="I29" s="58" t="s">
        <v>66</v>
      </c>
    </row>
    <row r="30" ht="18" customHeight="1" spans="1:9">
      <c r="A30" s="12">
        <v>27</v>
      </c>
      <c r="B30" s="53" t="s">
        <v>108</v>
      </c>
      <c r="C30" s="53">
        <v>18609888939</v>
      </c>
      <c r="D30" s="51">
        <v>43062</v>
      </c>
      <c r="E30" s="51" t="s">
        <v>109</v>
      </c>
      <c r="F30" s="51" t="s">
        <v>110</v>
      </c>
      <c r="G30" s="52">
        <v>0.708333333333333</v>
      </c>
      <c r="H30" s="55">
        <v>0.881944444444445</v>
      </c>
      <c r="I30" s="58" t="s">
        <v>66</v>
      </c>
    </row>
    <row r="31" ht="18" customHeight="1" spans="1:9">
      <c r="A31" s="12">
        <v>28</v>
      </c>
      <c r="B31" s="13" t="s">
        <v>111</v>
      </c>
      <c r="C31" s="13">
        <v>13891998885</v>
      </c>
      <c r="D31" s="14">
        <v>43062</v>
      </c>
      <c r="E31" s="14" t="s">
        <v>102</v>
      </c>
      <c r="F31" s="14" t="s">
        <v>112</v>
      </c>
      <c r="G31" s="18">
        <v>0.791666666666667</v>
      </c>
      <c r="H31" s="18">
        <v>0.90625</v>
      </c>
      <c r="I31" s="60" t="s">
        <v>113</v>
      </c>
    </row>
    <row r="32" ht="18" customHeight="1" spans="1:9">
      <c r="A32" s="12">
        <v>29</v>
      </c>
      <c r="B32" s="48" t="s">
        <v>114</v>
      </c>
      <c r="C32" s="13">
        <v>13991329122</v>
      </c>
      <c r="D32" s="14">
        <v>43062</v>
      </c>
      <c r="E32" s="14" t="s">
        <v>102</v>
      </c>
      <c r="F32" s="14" t="s">
        <v>112</v>
      </c>
      <c r="G32" s="18">
        <v>0.791666666666667</v>
      </c>
      <c r="H32" s="18">
        <v>0.90625</v>
      </c>
      <c r="I32" s="16"/>
    </row>
    <row r="33" ht="18" customHeight="1" spans="1:9">
      <c r="A33" s="12">
        <v>30</v>
      </c>
      <c r="B33" s="50" t="s">
        <v>115</v>
      </c>
      <c r="C33" s="50">
        <v>13917682483</v>
      </c>
      <c r="D33" s="51">
        <v>43062</v>
      </c>
      <c r="E33" s="51" t="s">
        <v>77</v>
      </c>
      <c r="F33" s="51" t="s">
        <v>116</v>
      </c>
      <c r="G33" s="52">
        <v>0.854166666666667</v>
      </c>
      <c r="H33" s="52">
        <v>0.961805555555555</v>
      </c>
      <c r="I33" s="58" t="s">
        <v>66</v>
      </c>
    </row>
    <row r="34" ht="18" customHeight="1" spans="1:9">
      <c r="A34" s="12">
        <v>31</v>
      </c>
      <c r="B34" s="50" t="s">
        <v>117</v>
      </c>
      <c r="C34" s="50">
        <v>13818252671</v>
      </c>
      <c r="D34" s="51">
        <v>43063</v>
      </c>
      <c r="E34" s="51" t="s">
        <v>77</v>
      </c>
      <c r="F34" s="51" t="s">
        <v>118</v>
      </c>
      <c r="G34" s="52">
        <v>0.520833333333333</v>
      </c>
      <c r="H34" s="52">
        <v>0.631944444444444</v>
      </c>
      <c r="I34" s="58" t="s">
        <v>66</v>
      </c>
    </row>
  </sheetData>
  <autoFilter ref="A2:I34"/>
  <mergeCells count="17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6"/>
    <mergeCell ref="I7:I8"/>
    <mergeCell ref="I13:I15"/>
    <mergeCell ref="I16:I18"/>
    <mergeCell ref="I22:I24"/>
    <mergeCell ref="I25:I26"/>
    <mergeCell ref="I31:I32"/>
  </mergeCells>
  <pageMargins left="0.751388888888889" right="0.751388888888889" top="1" bottom="1" header="0.511805555555556" footer="0.511805555555556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K40" sqref="K40"/>
    </sheetView>
  </sheetViews>
  <sheetFormatPr defaultColWidth="9" defaultRowHeight="13.5"/>
  <cols>
    <col min="1" max="1" width="6.125" style="10" customWidth="1"/>
    <col min="2" max="2" width="11.5" style="10" customWidth="1"/>
    <col min="3" max="3" width="14.375" style="10" customWidth="1"/>
    <col min="4" max="4" width="12.625" style="10" customWidth="1"/>
    <col min="5" max="5" width="16.375" customWidth="1"/>
    <col min="7" max="7" width="9.125" customWidth="1"/>
    <col min="8" max="8" width="11" customWidth="1"/>
  </cols>
  <sheetData>
    <row r="1" ht="25.5" spans="1:10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1" t="s">
        <v>46</v>
      </c>
      <c r="B2" s="11" t="s">
        <v>47</v>
      </c>
      <c r="C2" s="11" t="s">
        <v>48</v>
      </c>
      <c r="D2" s="11" t="s">
        <v>49</v>
      </c>
      <c r="E2" s="11" t="s">
        <v>50</v>
      </c>
      <c r="F2" s="11" t="s">
        <v>51</v>
      </c>
      <c r="G2" s="11" t="s">
        <v>52</v>
      </c>
      <c r="H2" s="11" t="s">
        <v>53</v>
      </c>
      <c r="I2" s="25" t="s">
        <v>120</v>
      </c>
      <c r="J2" s="26" t="s">
        <v>54</v>
      </c>
    </row>
    <row r="3" spans="1:10">
      <c r="A3" s="11"/>
      <c r="B3" s="11"/>
      <c r="C3" s="11"/>
      <c r="D3" s="11"/>
      <c r="E3" s="11"/>
      <c r="F3" s="11"/>
      <c r="G3" s="11"/>
      <c r="H3" s="11"/>
      <c r="I3" s="25"/>
      <c r="J3" s="26"/>
    </row>
    <row r="4" ht="17" customHeight="1" spans="1:10">
      <c r="A4" s="12">
        <v>1</v>
      </c>
      <c r="B4" s="13" t="s">
        <v>101</v>
      </c>
      <c r="C4" s="13">
        <v>18991232459</v>
      </c>
      <c r="D4" s="14">
        <v>43063</v>
      </c>
      <c r="E4" s="14" t="s">
        <v>121</v>
      </c>
      <c r="F4" s="12" t="s">
        <v>122</v>
      </c>
      <c r="G4" s="15">
        <v>0.875</v>
      </c>
      <c r="H4" s="16"/>
      <c r="I4" s="15">
        <v>0.75</v>
      </c>
      <c r="J4" s="16" t="s">
        <v>66</v>
      </c>
    </row>
    <row r="5" ht="17" customHeight="1" spans="1:10">
      <c r="A5" s="12">
        <v>2</v>
      </c>
      <c r="B5" s="12" t="s">
        <v>115</v>
      </c>
      <c r="C5" s="12">
        <v>13917682483</v>
      </c>
      <c r="D5" s="14">
        <v>43063</v>
      </c>
      <c r="E5" s="14" t="s">
        <v>121</v>
      </c>
      <c r="F5" s="12" t="s">
        <v>123</v>
      </c>
      <c r="G5" s="15">
        <v>0.895833333333333</v>
      </c>
      <c r="H5" s="16"/>
      <c r="I5" s="15">
        <v>0.770833333333333</v>
      </c>
      <c r="J5" s="16" t="s">
        <v>66</v>
      </c>
    </row>
    <row r="6" ht="17" customHeight="1" spans="1:10">
      <c r="A6" s="12">
        <v>3</v>
      </c>
      <c r="B6" s="13" t="s">
        <v>97</v>
      </c>
      <c r="C6" s="13">
        <v>15541111655</v>
      </c>
      <c r="D6" s="14">
        <v>43063</v>
      </c>
      <c r="E6" s="14" t="s">
        <v>121</v>
      </c>
      <c r="F6" s="12" t="s">
        <v>124</v>
      </c>
      <c r="G6" s="17">
        <v>0.53125</v>
      </c>
      <c r="H6" s="16"/>
      <c r="I6" s="15">
        <v>0.416666666666667</v>
      </c>
      <c r="J6" s="16" t="s">
        <v>66</v>
      </c>
    </row>
    <row r="7" ht="17" customHeight="1" spans="1:10">
      <c r="A7" s="12">
        <v>4</v>
      </c>
      <c r="B7" s="13" t="s">
        <v>87</v>
      </c>
      <c r="C7" s="13">
        <v>15611161096</v>
      </c>
      <c r="D7" s="14">
        <v>43064</v>
      </c>
      <c r="E7" s="14" t="s">
        <v>121</v>
      </c>
      <c r="F7" s="12" t="s">
        <v>125</v>
      </c>
      <c r="G7" s="18">
        <v>0.520833333333333</v>
      </c>
      <c r="H7" s="16"/>
      <c r="I7" s="20">
        <v>0.395833333333333</v>
      </c>
      <c r="J7" s="16" t="s">
        <v>66</v>
      </c>
    </row>
    <row r="8" ht="17" customHeight="1" spans="1:10">
      <c r="A8" s="12">
        <v>5</v>
      </c>
      <c r="B8" s="13" t="s">
        <v>96</v>
      </c>
      <c r="C8" s="13">
        <v>15810562531</v>
      </c>
      <c r="D8" s="14">
        <v>43064</v>
      </c>
      <c r="E8" s="14" t="s">
        <v>121</v>
      </c>
      <c r="F8" s="12" t="s">
        <v>126</v>
      </c>
      <c r="G8" s="18">
        <v>0.559027777777778</v>
      </c>
      <c r="H8" s="19"/>
      <c r="I8" s="27">
        <v>0.4375</v>
      </c>
      <c r="J8" s="28" t="s">
        <v>66</v>
      </c>
    </row>
    <row r="9" ht="17" customHeight="1" spans="1:10">
      <c r="A9" s="12">
        <v>6</v>
      </c>
      <c r="B9" s="12" t="s">
        <v>127</v>
      </c>
      <c r="C9" s="12">
        <v>13756661632</v>
      </c>
      <c r="D9" s="14">
        <v>43064</v>
      </c>
      <c r="E9" s="14" t="s">
        <v>121</v>
      </c>
      <c r="F9" s="12" t="s">
        <v>126</v>
      </c>
      <c r="G9" s="18">
        <v>0.559027777777778</v>
      </c>
      <c r="H9" s="16"/>
      <c r="I9" s="29"/>
      <c r="J9" s="30"/>
    </row>
    <row r="10" ht="17" customHeight="1" spans="1:10">
      <c r="A10" s="12">
        <v>7</v>
      </c>
      <c r="B10" s="13" t="s">
        <v>73</v>
      </c>
      <c r="C10" s="13">
        <v>13913967126</v>
      </c>
      <c r="D10" s="14">
        <v>43064</v>
      </c>
      <c r="E10" s="14" t="s">
        <v>121</v>
      </c>
      <c r="F10" s="20" t="s">
        <v>128</v>
      </c>
      <c r="G10" s="15">
        <v>0.697916666666667</v>
      </c>
      <c r="H10" s="19">
        <v>0.802083333333333</v>
      </c>
      <c r="I10" s="31">
        <v>0.572916666666667</v>
      </c>
      <c r="J10" s="32" t="s">
        <v>66</v>
      </c>
    </row>
    <row r="11" ht="17" customHeight="1" spans="1:10">
      <c r="A11" s="12">
        <v>8</v>
      </c>
      <c r="B11" s="12" t="s">
        <v>83</v>
      </c>
      <c r="C11" s="12">
        <v>13801648301</v>
      </c>
      <c r="D11" s="14">
        <v>43064</v>
      </c>
      <c r="E11" s="14" t="s">
        <v>121</v>
      </c>
      <c r="F11" s="20" t="s">
        <v>128</v>
      </c>
      <c r="G11" s="15">
        <v>0.697916666666667</v>
      </c>
      <c r="H11" s="19">
        <v>0.802083333333333</v>
      </c>
      <c r="I11" s="31"/>
      <c r="J11" s="32"/>
    </row>
    <row r="12" ht="17" customHeight="1" spans="1:10">
      <c r="A12" s="12">
        <v>9</v>
      </c>
      <c r="B12" s="13" t="s">
        <v>111</v>
      </c>
      <c r="C12" s="13">
        <v>13891998885</v>
      </c>
      <c r="D12" s="14">
        <v>43065</v>
      </c>
      <c r="E12" s="14" t="s">
        <v>121</v>
      </c>
      <c r="F12" s="12" t="s">
        <v>129</v>
      </c>
      <c r="G12" s="15">
        <v>0.451388888888889</v>
      </c>
      <c r="H12" s="16"/>
      <c r="I12" s="33">
        <v>0.3125</v>
      </c>
      <c r="J12" s="16" t="s">
        <v>66</v>
      </c>
    </row>
    <row r="13" ht="17" customHeight="1" spans="1:10">
      <c r="A13" s="12">
        <v>10</v>
      </c>
      <c r="B13" s="13" t="s">
        <v>130</v>
      </c>
      <c r="C13" s="13">
        <v>13991329122</v>
      </c>
      <c r="D13" s="14">
        <v>43065</v>
      </c>
      <c r="E13" s="14" t="s">
        <v>121</v>
      </c>
      <c r="F13" s="12" t="s">
        <v>129</v>
      </c>
      <c r="G13" s="15">
        <v>0.451388888888889</v>
      </c>
      <c r="H13" s="16"/>
      <c r="I13" s="33"/>
      <c r="J13" s="16"/>
    </row>
    <row r="14" ht="17" customHeight="1" spans="1:10">
      <c r="A14" s="12">
        <v>11</v>
      </c>
      <c r="B14" s="13" t="s">
        <v>131</v>
      </c>
      <c r="C14" s="13">
        <v>13906536223</v>
      </c>
      <c r="D14" s="14">
        <v>43065</v>
      </c>
      <c r="E14" s="14" t="s">
        <v>121</v>
      </c>
      <c r="F14" s="12" t="s">
        <v>132</v>
      </c>
      <c r="G14" s="15">
        <v>0.472222222222222</v>
      </c>
      <c r="H14" s="16"/>
      <c r="I14" s="27">
        <v>0.333333333333333</v>
      </c>
      <c r="J14" s="27" t="s">
        <v>133</v>
      </c>
    </row>
    <row r="15" ht="17" customHeight="1" spans="1:10">
      <c r="A15" s="12">
        <v>12</v>
      </c>
      <c r="B15" s="13" t="s">
        <v>55</v>
      </c>
      <c r="C15" s="13">
        <v>13505712935</v>
      </c>
      <c r="D15" s="14">
        <v>43065</v>
      </c>
      <c r="E15" s="14" t="s">
        <v>121</v>
      </c>
      <c r="F15" s="12" t="s">
        <v>132</v>
      </c>
      <c r="G15" s="15">
        <v>0.472222222222222</v>
      </c>
      <c r="H15" s="16"/>
      <c r="I15" s="34"/>
      <c r="J15" s="34"/>
    </row>
    <row r="16" ht="17" customHeight="1" spans="1:10">
      <c r="A16" s="12">
        <v>13</v>
      </c>
      <c r="B16" s="13" t="s">
        <v>59</v>
      </c>
      <c r="C16" s="21">
        <v>13958021359</v>
      </c>
      <c r="D16" s="14">
        <v>43065</v>
      </c>
      <c r="E16" s="14" t="s">
        <v>121</v>
      </c>
      <c r="F16" s="12" t="s">
        <v>132</v>
      </c>
      <c r="G16" s="15">
        <v>0.472222222222222</v>
      </c>
      <c r="H16" s="16"/>
      <c r="I16" s="34"/>
      <c r="J16" s="34"/>
    </row>
    <row r="17" ht="17" customHeight="1" spans="1:10">
      <c r="A17" s="12">
        <v>14</v>
      </c>
      <c r="B17" s="13" t="s">
        <v>60</v>
      </c>
      <c r="C17" s="21">
        <v>15868843401</v>
      </c>
      <c r="D17" s="14">
        <v>43065</v>
      </c>
      <c r="E17" s="14" t="s">
        <v>121</v>
      </c>
      <c r="F17" s="12" t="s">
        <v>132</v>
      </c>
      <c r="G17" s="15">
        <v>0.472222222222222</v>
      </c>
      <c r="H17" s="16"/>
      <c r="I17" s="34"/>
      <c r="J17" s="34"/>
    </row>
    <row r="18" ht="17" customHeight="1" spans="1:10">
      <c r="A18" s="12">
        <v>15</v>
      </c>
      <c r="B18" s="13" t="s">
        <v>61</v>
      </c>
      <c r="C18" s="21">
        <v>13588036804</v>
      </c>
      <c r="D18" s="14">
        <v>43065</v>
      </c>
      <c r="E18" s="14" t="s">
        <v>121</v>
      </c>
      <c r="F18" s="12" t="s">
        <v>132</v>
      </c>
      <c r="G18" s="15">
        <v>0.472222222222222</v>
      </c>
      <c r="H18" s="16"/>
      <c r="I18" s="34"/>
      <c r="J18" s="34"/>
    </row>
    <row r="19" ht="17" customHeight="1" spans="1:10">
      <c r="A19" s="12">
        <v>16</v>
      </c>
      <c r="B19" s="12" t="s">
        <v>134</v>
      </c>
      <c r="C19" s="12">
        <v>13816551732</v>
      </c>
      <c r="D19" s="14">
        <v>43065</v>
      </c>
      <c r="E19" s="14" t="s">
        <v>121</v>
      </c>
      <c r="F19" s="12" t="s">
        <v>135</v>
      </c>
      <c r="G19" s="18">
        <v>0.479166666666667</v>
      </c>
      <c r="H19" s="16"/>
      <c r="I19" s="34"/>
      <c r="J19" s="34"/>
    </row>
    <row r="20" ht="17" customHeight="1" spans="1:10">
      <c r="A20" s="12">
        <v>17</v>
      </c>
      <c r="B20" s="12" t="s">
        <v>79</v>
      </c>
      <c r="C20" s="12">
        <v>13916341520</v>
      </c>
      <c r="D20" s="14">
        <v>43065</v>
      </c>
      <c r="E20" s="14" t="s">
        <v>121</v>
      </c>
      <c r="F20" s="12" t="s">
        <v>135</v>
      </c>
      <c r="G20" s="18">
        <v>0.479166666666667</v>
      </c>
      <c r="H20" s="16"/>
      <c r="I20" s="34"/>
      <c r="J20" s="34"/>
    </row>
    <row r="21" ht="17" customHeight="1" spans="1:10">
      <c r="A21" s="12">
        <v>18</v>
      </c>
      <c r="B21" s="12" t="s">
        <v>80</v>
      </c>
      <c r="C21" s="12">
        <v>13701778619</v>
      </c>
      <c r="D21" s="14">
        <v>43065</v>
      </c>
      <c r="E21" s="14" t="s">
        <v>121</v>
      </c>
      <c r="F21" s="12" t="s">
        <v>135</v>
      </c>
      <c r="G21" s="18">
        <v>0.479166666666667</v>
      </c>
      <c r="H21" s="16"/>
      <c r="I21" s="34"/>
      <c r="J21" s="34"/>
    </row>
    <row r="22" ht="17" customHeight="1" spans="1:10">
      <c r="A22" s="12">
        <v>19</v>
      </c>
      <c r="B22" s="12" t="s">
        <v>81</v>
      </c>
      <c r="C22" s="12">
        <v>13801647138</v>
      </c>
      <c r="D22" s="14">
        <v>43065</v>
      </c>
      <c r="E22" s="14" t="s">
        <v>121</v>
      </c>
      <c r="F22" s="12" t="s">
        <v>135</v>
      </c>
      <c r="G22" s="18">
        <v>0.479166666666667</v>
      </c>
      <c r="H22" s="16"/>
      <c r="I22" s="34"/>
      <c r="J22" s="34"/>
    </row>
    <row r="23" ht="17" customHeight="1" spans="1:10">
      <c r="A23" s="12">
        <v>20</v>
      </c>
      <c r="B23" s="12" t="s">
        <v>82</v>
      </c>
      <c r="C23" s="12">
        <v>13681975619</v>
      </c>
      <c r="D23" s="14">
        <v>43065</v>
      </c>
      <c r="E23" s="14" t="s">
        <v>121</v>
      </c>
      <c r="F23" s="12" t="s">
        <v>135</v>
      </c>
      <c r="G23" s="18">
        <v>0.479166666666667</v>
      </c>
      <c r="H23" s="16"/>
      <c r="I23" s="34"/>
      <c r="J23" s="34"/>
    </row>
    <row r="24" ht="17" customHeight="1" spans="1:10">
      <c r="A24" s="12">
        <v>21</v>
      </c>
      <c r="B24" s="12" t="s">
        <v>117</v>
      </c>
      <c r="C24" s="12">
        <v>13818252671</v>
      </c>
      <c r="D24" s="14">
        <v>43065</v>
      </c>
      <c r="E24" s="14" t="s">
        <v>121</v>
      </c>
      <c r="F24" s="12" t="s">
        <v>135</v>
      </c>
      <c r="G24" s="18">
        <v>0.479166666666667</v>
      </c>
      <c r="H24" s="16"/>
      <c r="I24" s="34"/>
      <c r="J24" s="34"/>
    </row>
    <row r="25" ht="17" customHeight="1" spans="1:10">
      <c r="A25" s="12">
        <v>22</v>
      </c>
      <c r="B25" s="13" t="s">
        <v>90</v>
      </c>
      <c r="C25" s="13">
        <v>13945675477</v>
      </c>
      <c r="D25" s="14">
        <v>43065</v>
      </c>
      <c r="E25" s="14" t="s">
        <v>121</v>
      </c>
      <c r="F25" s="22" t="s">
        <v>136</v>
      </c>
      <c r="G25" s="20">
        <v>0.496527777777778</v>
      </c>
      <c r="H25" s="16"/>
      <c r="I25" s="15">
        <v>0.354166666666667</v>
      </c>
      <c r="J25" s="16" t="s">
        <v>66</v>
      </c>
    </row>
    <row r="26" ht="17" customHeight="1" spans="1:10">
      <c r="A26" s="12">
        <v>23</v>
      </c>
      <c r="B26" s="13" t="s">
        <v>100</v>
      </c>
      <c r="C26" s="22">
        <v>13941149359</v>
      </c>
      <c r="D26" s="14">
        <v>43065</v>
      </c>
      <c r="E26" s="14" t="s">
        <v>121</v>
      </c>
      <c r="F26" s="12" t="s">
        <v>124</v>
      </c>
      <c r="G26" s="17">
        <v>0.53125</v>
      </c>
      <c r="H26" s="16"/>
      <c r="I26" s="18">
        <v>0.402777777777778</v>
      </c>
      <c r="J26" s="16" t="s">
        <v>66</v>
      </c>
    </row>
    <row r="27" ht="17" customHeight="1" spans="1:10">
      <c r="A27" s="12">
        <v>24</v>
      </c>
      <c r="B27" s="13" t="s">
        <v>106</v>
      </c>
      <c r="C27" s="13">
        <v>13512516585</v>
      </c>
      <c r="D27" s="14">
        <v>43065</v>
      </c>
      <c r="E27" s="14" t="s">
        <v>121</v>
      </c>
      <c r="F27" s="22" t="s">
        <v>137</v>
      </c>
      <c r="G27" s="20">
        <v>0.538194444444444</v>
      </c>
      <c r="H27" s="16"/>
      <c r="I27" s="35">
        <v>0.416666666666667</v>
      </c>
      <c r="J27" s="28" t="s">
        <v>66</v>
      </c>
    </row>
    <row r="28" ht="17" customHeight="1" spans="1:10">
      <c r="A28" s="12">
        <v>25</v>
      </c>
      <c r="B28" s="13" t="s">
        <v>104</v>
      </c>
      <c r="C28" s="13">
        <v>13920301679</v>
      </c>
      <c r="D28" s="14">
        <v>43065</v>
      </c>
      <c r="E28" s="14" t="s">
        <v>121</v>
      </c>
      <c r="F28" s="12" t="s">
        <v>124</v>
      </c>
      <c r="G28" s="18">
        <v>0.53125</v>
      </c>
      <c r="H28" s="16"/>
      <c r="I28" s="36"/>
      <c r="J28" s="30"/>
    </row>
    <row r="29" ht="17" customHeight="1" spans="1:10">
      <c r="A29" s="12">
        <v>26</v>
      </c>
      <c r="B29" s="13" t="s">
        <v>63</v>
      </c>
      <c r="C29" s="13">
        <v>13886156172</v>
      </c>
      <c r="D29" s="14">
        <v>43065</v>
      </c>
      <c r="E29" s="14" t="s">
        <v>121</v>
      </c>
      <c r="F29" s="23" t="s">
        <v>138</v>
      </c>
      <c r="G29" s="24">
        <v>0.715277777781012</v>
      </c>
      <c r="H29" s="24">
        <v>0.819444444444445</v>
      </c>
      <c r="I29" s="20">
        <v>0.583333333333333</v>
      </c>
      <c r="J29" s="16" t="s">
        <v>66</v>
      </c>
    </row>
    <row r="30" ht="17" customHeight="1" spans="1:10">
      <c r="A30" s="12">
        <v>27</v>
      </c>
      <c r="B30" s="13" t="s">
        <v>70</v>
      </c>
      <c r="C30" s="22">
        <v>15922113905</v>
      </c>
      <c r="D30" s="14">
        <v>43065</v>
      </c>
      <c r="E30" s="14" t="s">
        <v>121</v>
      </c>
      <c r="F30" s="23" t="s">
        <v>139</v>
      </c>
      <c r="G30" s="24">
        <v>0.774305555554747</v>
      </c>
      <c r="H30" s="24">
        <v>0.902777777777778</v>
      </c>
      <c r="I30" s="15">
        <v>0.645833333333333</v>
      </c>
      <c r="J30" s="16" t="s">
        <v>66</v>
      </c>
    </row>
    <row r="31" ht="17" customHeight="1" spans="1:10">
      <c r="A31" s="12">
        <v>28</v>
      </c>
      <c r="B31" s="13" t="s">
        <v>93</v>
      </c>
      <c r="C31" s="13" t="s">
        <v>140</v>
      </c>
      <c r="D31" s="14">
        <v>43065</v>
      </c>
      <c r="E31" s="14" t="s">
        <v>121</v>
      </c>
      <c r="F31" s="12" t="s">
        <v>141</v>
      </c>
      <c r="G31" s="18">
        <v>0.791666666666667</v>
      </c>
      <c r="H31" s="16"/>
      <c r="I31" s="37">
        <v>0.666666666666667</v>
      </c>
      <c r="J31" s="38" t="s">
        <v>66</v>
      </c>
    </row>
    <row r="32" ht="17" customHeight="1" spans="1:10">
      <c r="A32" s="12">
        <v>29</v>
      </c>
      <c r="B32" s="13" t="s">
        <v>95</v>
      </c>
      <c r="C32" s="13" t="s">
        <v>142</v>
      </c>
      <c r="D32" s="14">
        <v>43065</v>
      </c>
      <c r="E32" s="14" t="s">
        <v>121</v>
      </c>
      <c r="F32" s="12" t="s">
        <v>141</v>
      </c>
      <c r="G32" s="18">
        <v>0.791666666666667</v>
      </c>
      <c r="H32" s="16"/>
      <c r="I32" s="39"/>
      <c r="J32" s="40"/>
    </row>
    <row r="33" ht="17" customHeight="1" spans="1:10">
      <c r="A33" s="12">
        <v>30</v>
      </c>
      <c r="B33" s="13" t="s">
        <v>108</v>
      </c>
      <c r="C33" s="13">
        <v>18609888939</v>
      </c>
      <c r="D33" s="14">
        <v>43065</v>
      </c>
      <c r="E33" s="14" t="s">
        <v>121</v>
      </c>
      <c r="F33" s="22" t="s">
        <v>143</v>
      </c>
      <c r="G33" s="20">
        <v>0.833333333333333</v>
      </c>
      <c r="H33" s="16"/>
      <c r="I33" s="20">
        <v>0.6875</v>
      </c>
      <c r="J33" s="16" t="s">
        <v>66</v>
      </c>
    </row>
    <row r="34" ht="17" customHeight="1" spans="1:10">
      <c r="A34" s="12">
        <v>31</v>
      </c>
      <c r="B34" s="13" t="s">
        <v>67</v>
      </c>
      <c r="C34" s="13" t="s">
        <v>144</v>
      </c>
      <c r="D34" s="14">
        <v>43065</v>
      </c>
      <c r="E34" s="14" t="s">
        <v>121</v>
      </c>
      <c r="F34" s="23" t="s">
        <v>145</v>
      </c>
      <c r="G34" s="24">
        <v>0.909722222218988</v>
      </c>
      <c r="H34" s="24">
        <v>0.989583333333333</v>
      </c>
      <c r="I34" s="41">
        <v>0.770833333333333</v>
      </c>
      <c r="J34" s="16" t="s">
        <v>66</v>
      </c>
    </row>
    <row r="35" ht="25.5" spans="10:10">
      <c r="J35" s="42"/>
    </row>
  </sheetData>
  <autoFilter ref="A2:J35"/>
  <mergeCells count="23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8:I9"/>
    <mergeCell ref="I10:I11"/>
    <mergeCell ref="I12:I13"/>
    <mergeCell ref="I14:I24"/>
    <mergeCell ref="I27:I28"/>
    <mergeCell ref="I31:I32"/>
    <mergeCell ref="J2:J3"/>
    <mergeCell ref="J8:J9"/>
    <mergeCell ref="J10:J11"/>
    <mergeCell ref="J12:J13"/>
    <mergeCell ref="J14:J24"/>
    <mergeCell ref="J27:J28"/>
    <mergeCell ref="J31:J32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H13" sqref="H13"/>
    </sheetView>
  </sheetViews>
  <sheetFormatPr defaultColWidth="9" defaultRowHeight="13.5" outlineLevelRow="4"/>
  <cols>
    <col min="1" max="1" width="8" customWidth="1"/>
    <col min="2" max="2" width="11.875" customWidth="1"/>
    <col min="3" max="3" width="17.875" customWidth="1"/>
    <col min="5" max="5" width="14.875" customWidth="1"/>
    <col min="6" max="6" width="13.5" customWidth="1"/>
    <col min="7" max="8" width="13.375" customWidth="1"/>
    <col min="9" max="9" width="14.75" customWidth="1"/>
    <col min="10" max="10" width="13.125" customWidth="1"/>
  </cols>
  <sheetData>
    <row r="1" ht="25.5" spans="1:10">
      <c r="A1" s="1" t="s">
        <v>146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46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6" t="s">
        <v>147</v>
      </c>
      <c r="J2" s="7" t="s">
        <v>54</v>
      </c>
    </row>
    <row r="3" spans="1:10">
      <c r="A3" s="2"/>
      <c r="B3" s="2"/>
      <c r="C3" s="2"/>
      <c r="D3" s="2"/>
      <c r="E3" s="2"/>
      <c r="F3" s="2"/>
      <c r="G3" s="2"/>
      <c r="H3" s="2"/>
      <c r="I3" s="6"/>
      <c r="J3" s="7"/>
    </row>
    <row r="4" ht="51" customHeight="1" spans="1:10">
      <c r="A4" s="3">
        <v>1</v>
      </c>
      <c r="B4" s="4" t="s">
        <v>55</v>
      </c>
      <c r="C4" s="4">
        <v>13505712935</v>
      </c>
      <c r="D4" s="5">
        <v>43063</v>
      </c>
      <c r="E4" s="5" t="s">
        <v>121</v>
      </c>
      <c r="F4" s="3" t="s">
        <v>148</v>
      </c>
      <c r="G4" s="3"/>
      <c r="H4" s="3"/>
      <c r="I4" s="8" t="s">
        <v>149</v>
      </c>
      <c r="J4" s="9" t="s">
        <v>150</v>
      </c>
    </row>
    <row r="5" ht="51" customHeight="1" spans="1:10">
      <c r="A5" s="3">
        <v>2</v>
      </c>
      <c r="B5" s="4" t="s">
        <v>55</v>
      </c>
      <c r="C5" s="4">
        <v>13505712935</v>
      </c>
      <c r="D5" s="5">
        <v>43064</v>
      </c>
      <c r="E5" s="5" t="s">
        <v>121</v>
      </c>
      <c r="F5" s="3" t="s">
        <v>151</v>
      </c>
      <c r="G5" s="3"/>
      <c r="H5" s="3"/>
      <c r="I5" s="8" t="s">
        <v>152</v>
      </c>
      <c r="J5" s="9" t="s">
        <v>150</v>
      </c>
    </row>
  </sheetData>
  <autoFilter ref="A2:J5"/>
  <mergeCells count="13">
    <mergeCell ref="A1:J1"/>
    <mergeCell ref="F4:H4"/>
    <mergeCell ref="F5:H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结算单</vt:lpstr>
      <vt:lpstr>接机、接站用车表</vt:lpstr>
      <vt:lpstr>送机送站表</vt:lpstr>
      <vt:lpstr>当地用车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2018-02-07T07:22:45Z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