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402"/>
  </bookViews>
  <sheets>
    <sheet name="地接社" sheetId="14" r:id="rId1"/>
    <sheet name="酒店直采" sheetId="16" r:id="rId2"/>
    <sheet name="汇总" sheetId="19" r:id="rId3"/>
  </sheets>
  <definedNames>
    <definedName name="_xlnm.Print_Area" localSheetId="0">地接社!$A$1:$H$28</definedName>
    <definedName name="_xlnm.Print_Area" localSheetId="2">汇总!$A$1:$G$14</definedName>
    <definedName name="_xlnm.Print_Area" localSheetId="1">酒店直采!$A$1:$G$21</definedName>
    <definedName name="_xlnm.Print_Titles" localSheetId="0">地接社!$10:$10</definedName>
    <definedName name="_xlnm.Print_Titles" localSheetId="2">汇总!$9:$9</definedName>
    <definedName name="_xlnm.Print_Titles" localSheetId="1">酒店直采!$9:$9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<sst xmlns="http://schemas.openxmlformats.org/spreadsheetml/2006/main" count="83" uniqueCount="61">
  <si>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先声药业会务服务报价表</t>
  </si>
  <si>
    <t>报价时，请把这列删除，谢谢！</t>
  </si>
  <si>
    <t>项目名称：1.6-江苏风湿专家讨论会-徐州站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</si>
  <si>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</si>
  <si>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</si>
  <si>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活动时间：1.6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</si>
  <si>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</si>
  <si>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</si>
  <si>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活动地点：徐州万豪酒店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</si>
  <si>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</si>
  <si>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</si>
  <si>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拟参加人数：20+12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</si>
  <si>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</si>
  <si>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</si>
  <si>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</si>
  <si>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</si>
  <si>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</si>
  <si>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</si>
  <si>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</si>
  <si>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</si>
  <si>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</si>
  <si>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</si>
  <si>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/</t>
  </si>
  <si>
    <r>
      <rPr>
        <b/>
        <sz val="9"/>
        <rFont val="宋体"/>
        <charset val="134"/>
      </rPr>
      <t>上会人员，提前</t>
    </r>
    <r>
      <rPr>
        <b/>
        <sz val="9"/>
        <rFont val="Arial"/>
        <charset val="134"/>
      </rPr>
      <t>1</t>
    </r>
    <r>
      <rPr>
        <b/>
        <sz val="9"/>
        <rFont val="宋体"/>
        <charset val="134"/>
      </rPr>
      <t>天彩排要收费；每天</t>
    </r>
    <r>
      <rPr>
        <b/>
        <sz val="9"/>
        <rFont val="Arial"/>
        <charset val="134"/>
      </rPr>
      <t>10</t>
    </r>
    <r>
      <rPr>
        <b/>
        <sz val="9"/>
        <rFont val="宋体"/>
        <charset val="134"/>
      </rPr>
      <t>小时工作，超时也可以收费</t>
    </r>
  </si>
  <si>
    <t>大交通</t>
  </si>
  <si>
    <t>江苏省内-徐州高铁往返，10人</t>
  </si>
  <si>
    <t>费用预估，以实际出票为准</t>
  </si>
  <si>
    <t>外出用餐</t>
  </si>
  <si>
    <t>1.6晚外出用餐预计-远程扫码支付</t>
  </si>
  <si>
    <t>费用预估，以实际发生发生为准，实报实销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</si>
  <si>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</si>
  <si>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</si>
  <si>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</si>
  <si>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</si>
  <si>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</si>
  <si>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</si>
  <si>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</si>
  <si>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</si>
  <si>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</si>
  <si>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</si>
  <si>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</si>
  <si>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r>
      <rPr>
        <b/>
        <sz val="9"/>
        <rFont val="Arial"/>
        <charset val="134"/>
      </rPr>
      <t>A. 1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</si>
  <si>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XXXX酒店</t>
  </si>
  <si>
    <t>标间</t>
  </si>
  <si>
    <t>日期</t>
  </si>
  <si>
    <t>单间</t>
  </si>
  <si>
    <t>会场</t>
  </si>
  <si>
    <t>会场名称/面积/摆放桌型等</t>
  </si>
  <si>
    <t>午餐/晚餐/自助餐</t>
  </si>
  <si>
    <t>茶歇</t>
  </si>
  <si>
    <t>欢迎水果</t>
  </si>
  <si>
    <t>直采费用总计</t>
  </si>
  <si>
    <r>
      <rPr>
        <sz val="10"/>
        <rFont val="Arial"/>
        <charset val="134"/>
      </rPr>
      <t xml:space="preserve">* </t>
    </r>
    <r>
      <rPr>
        <sz val="10"/>
        <rFont val="方正书宋_GBK"/>
        <charset val="134"/>
      </rPr>
      <t>以最终实际发生费用结算</t>
    </r>
  </si>
  <si>
    <t>供应商</t>
  </si>
  <si>
    <t>酒店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</si>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</sst>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9"/>
      <color theme="1"/>
      <name val="Arial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书宋_GBK"/>
      <charset val="134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9" borderId="5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30" fillId="0" borderId="5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54" applyNumberFormat="0" applyAlignment="0" applyProtection="0">
      <alignment vertical="center"/>
    </xf>
    <xf numFmtId="0" fontId="32" fillId="11" borderId="55" applyNumberFormat="0" applyAlignment="0" applyProtection="0">
      <alignment vertical="center"/>
    </xf>
    <xf numFmtId="0" fontId="33" fillId="11" borderId="54" applyNumberFormat="0" applyAlignment="0" applyProtection="0">
      <alignment vertical="center"/>
    </xf>
    <xf numFmtId="0" fontId="34" fillId="12" borderId="56" applyNumberFormat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0" borderId="58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2" fillId="0" borderId="0"/>
  </cellStyleXfs>
  <cellXfs count="12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horizontal="right" vertical="center" wrapText="1"/>
    </xf>
    <xf numFmtId="0" fontId="14" fillId="6" borderId="25" xfId="0" applyFont="1" applyFill="1" applyBorder="1" applyAlignment="1">
      <alignment horizontal="right" vertical="center" wrapText="1"/>
    </xf>
    <xf numFmtId="0" fontId="2" fillId="6" borderId="26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49" fontId="15" fillId="2" borderId="0" xfId="0" applyNumberFormat="1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16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right" vertical="center" wrapText="1"/>
    </xf>
    <xf numFmtId="0" fontId="8" fillId="2" borderId="38" xfId="0" applyFont="1" applyFill="1" applyBorder="1" applyAlignment="1">
      <alignment horizontal="right" vertical="center" wrapText="1"/>
    </xf>
    <xf numFmtId="0" fontId="8" fillId="2" borderId="37" xfId="0" applyFont="1" applyFill="1" applyBorder="1" applyAlignment="1">
      <alignment horizontal="right" vertical="center" wrapText="1"/>
    </xf>
    <xf numFmtId="0" fontId="8" fillId="2" borderId="39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 wrapText="1"/>
    </xf>
    <xf numFmtId="0" fontId="17" fillId="7" borderId="4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right" vertical="center" wrapText="1"/>
    </xf>
    <xf numFmtId="0" fontId="2" fillId="2" borderId="42" xfId="0" applyFont="1" applyFill="1" applyBorder="1" applyAlignment="1">
      <alignment horizontal="right" vertical="center"/>
    </xf>
    <xf numFmtId="9" fontId="8" fillId="2" borderId="43" xfId="0" applyNumberFormat="1" applyFont="1" applyFill="1" applyBorder="1" applyAlignment="1">
      <alignment horizontal="center" vertical="center"/>
    </xf>
    <xf numFmtId="9" fontId="8" fillId="2" borderId="44" xfId="0" applyNumberFormat="1" applyFont="1" applyFill="1" applyBorder="1" applyAlignment="1">
      <alignment horizontal="center" vertical="center"/>
    </xf>
    <xf numFmtId="9" fontId="8" fillId="2" borderId="45" xfId="0" applyNumberFormat="1" applyFont="1" applyFill="1" applyBorder="1" applyAlignment="1">
      <alignment horizontal="center" vertical="center"/>
    </xf>
    <xf numFmtId="9" fontId="8" fillId="2" borderId="46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right" vertical="center" wrapText="1"/>
    </xf>
    <xf numFmtId="0" fontId="8" fillId="6" borderId="38" xfId="0" applyFont="1" applyFill="1" applyBorder="1" applyAlignment="1">
      <alignment horizontal="right" vertical="center" wrapText="1"/>
    </xf>
    <xf numFmtId="177" fontId="8" fillId="6" borderId="39" xfId="0" applyNumberFormat="1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left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17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/>
    </xf>
    <xf numFmtId="10" fontId="18" fillId="2" borderId="43" xfId="0" applyNumberFormat="1" applyFont="1" applyFill="1" applyBorder="1" applyAlignment="1">
      <alignment horizontal="center" vertical="center"/>
    </xf>
    <xf numFmtId="177" fontId="2" fillId="0" borderId="47" xfId="0" applyNumberFormat="1" applyFont="1" applyBorder="1" applyAlignment="1">
      <alignment horizontal="center" vertical="center"/>
    </xf>
    <xf numFmtId="0" fontId="8" fillId="6" borderId="48" xfId="0" applyFont="1" applyFill="1" applyBorder="1" applyAlignment="1">
      <alignment horizontal="right" vertical="center" wrapText="1"/>
    </xf>
    <xf numFmtId="0" fontId="8" fillId="6" borderId="49" xfId="0" applyFont="1" applyFill="1" applyBorder="1" applyAlignment="1">
      <alignment horizontal="right" vertical="center" wrapText="1"/>
    </xf>
    <xf numFmtId="176" fontId="8" fillId="5" borderId="50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21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8"/>
  <sheetViews>
    <sheetView tabSelected="1" zoomScale="90" zoomScaleNormal="90" workbookViewId="0">
      <selection activeCell="J23" sqref="J23"/>
    </sheetView>
  </sheetViews>
  <sheetFormatPr defaultColWidth="9" defaultRowHeight="13.2"/>
  <cols>
    <col min="1" max="1" width="12.1" style="58" customWidth="1"/>
    <col min="2" max="2" width="25.9" style="58" customWidth="1"/>
    <col min="3" max="3" width="31" style="59" customWidth="1"/>
    <col min="4" max="4" width="7.7" style="60" customWidth="1"/>
    <col min="5" max="5" width="6.8" style="60" customWidth="1"/>
    <col min="6" max="6" width="7.1" style="60" customWidth="1"/>
    <col min="7" max="7" width="14.9" style="60" customWidth="1"/>
    <col min="8" max="8" width="9" style="1"/>
    <col min="9" max="9" width="50.1" style="61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62" t="s">
        <v>0</v>
      </c>
      <c r="B3" s="62"/>
      <c r="C3" s="62"/>
      <c r="D3" s="62"/>
      <c r="E3" s="62"/>
      <c r="F3" s="62"/>
      <c r="G3" s="62"/>
      <c r="I3" s="121" t="s">
        <v>1</v>
      </c>
    </row>
    <row r="4" s="2" customFormat="1" ht="17.25" customHeight="1" spans="1:9">
      <c r="A4" s="63" t="s">
        <v>2</v>
      </c>
      <c r="B4" s="63"/>
      <c r="C4" s="64"/>
      <c r="D4" s="65" t="s">
        <v>3</v>
      </c>
      <c r="E4" s="65" t="s">
        <v>4</v>
      </c>
      <c r="F4" s="65"/>
      <c r="G4" s="65"/>
      <c r="I4" s="37"/>
    </row>
    <row r="5" s="2" customFormat="1" ht="17.25" customHeight="1" spans="1:9">
      <c r="A5" s="66" t="s">
        <v>5</v>
      </c>
      <c r="B5" s="66"/>
      <c r="C5" s="67"/>
      <c r="D5" s="65" t="s">
        <v>6</v>
      </c>
      <c r="E5" s="65" t="s">
        <v>7</v>
      </c>
      <c r="F5" s="65"/>
      <c r="G5" s="65"/>
      <c r="I5" s="37"/>
    </row>
    <row r="6" s="2" customFormat="1" ht="17.25" customHeight="1" spans="1:9">
      <c r="A6" s="66" t="s">
        <v>8</v>
      </c>
      <c r="B6" s="66"/>
      <c r="C6" s="68"/>
      <c r="D6" s="65" t="s">
        <v>9</v>
      </c>
      <c r="E6" s="69" t="s">
        <v>10</v>
      </c>
      <c r="F6" s="65"/>
      <c r="G6" s="69"/>
      <c r="I6" s="37"/>
    </row>
    <row r="7" s="2" customFormat="1" ht="17.25" customHeight="1" spans="1:9">
      <c r="A7" s="66" t="s">
        <v>11</v>
      </c>
      <c r="B7" s="66"/>
      <c r="C7" s="68"/>
      <c r="D7" s="70" t="s">
        <v>12</v>
      </c>
      <c r="E7" s="65" t="s">
        <v>13</v>
      </c>
      <c r="F7" s="70"/>
      <c r="G7" s="65"/>
      <c r="I7" s="37"/>
    </row>
    <row r="8" s="2" customFormat="1" ht="17.25" customHeight="1" spans="1:9">
      <c r="A8" s="66"/>
      <c r="B8" s="66"/>
      <c r="C8" s="68"/>
      <c r="D8" s="71"/>
      <c r="E8" s="68"/>
      <c r="F8" s="68"/>
      <c r="G8" s="68"/>
      <c r="I8" s="37"/>
    </row>
    <row r="9" s="2" customFormat="1" ht="28.5" customHeight="1" spans="1:9">
      <c r="A9" s="72" t="s">
        <v>14</v>
      </c>
      <c r="B9" s="73"/>
      <c r="C9" s="73"/>
      <c r="D9" s="74"/>
      <c r="E9" s="75"/>
      <c r="F9" s="75"/>
      <c r="G9" s="76"/>
      <c r="I9" s="122"/>
    </row>
    <row r="10" s="57" customFormat="1" ht="27.75" customHeight="1" spans="1:9">
      <c r="A10" s="38" t="s">
        <v>15</v>
      </c>
      <c r="B10" s="39"/>
      <c r="C10" s="77" t="s">
        <v>16</v>
      </c>
      <c r="D10" s="78" t="s">
        <v>17</v>
      </c>
      <c r="E10" s="40" t="s">
        <v>18</v>
      </c>
      <c r="F10" s="40" t="s">
        <v>19</v>
      </c>
      <c r="G10" s="41" t="s">
        <v>20</v>
      </c>
      <c r="I10" s="123"/>
    </row>
    <row r="11" s="57" customFormat="1" ht="13.95" customHeight="1" spans="1:9">
      <c r="A11" s="79" t="s">
        <v>21</v>
      </c>
      <c r="B11" s="44"/>
      <c r="C11" s="44"/>
      <c r="D11" s="79"/>
      <c r="E11" s="44"/>
      <c r="F11" s="44"/>
      <c r="G11" s="45"/>
      <c r="I11" s="123"/>
    </row>
    <row r="12" s="2" customFormat="1" ht="17.25" customHeight="1" spans="1:9">
      <c r="A12" s="80" t="s">
        <v>22</v>
      </c>
      <c r="B12" s="53" t="s">
        <v>22</v>
      </c>
      <c r="C12" s="81" t="s">
        <v>22</v>
      </c>
      <c r="D12" s="82">
        <v>0</v>
      </c>
      <c r="E12" s="83">
        <v>0</v>
      </c>
      <c r="F12" s="83">
        <v>0</v>
      </c>
      <c r="G12" s="84">
        <v>0</v>
      </c>
      <c r="H12" s="85"/>
      <c r="I12" s="123" t="s">
        <v>23</v>
      </c>
    </row>
    <row r="13" s="2" customFormat="1" ht="17.25" customHeight="1" spans="1:9">
      <c r="A13" s="86" t="s">
        <v>24</v>
      </c>
      <c r="B13" s="53" t="s">
        <v>25</v>
      </c>
      <c r="C13" s="87" t="s">
        <v>26</v>
      </c>
      <c r="D13" s="82">
        <v>300</v>
      </c>
      <c r="E13" s="83">
        <v>1</v>
      </c>
      <c r="F13" s="83">
        <v>10</v>
      </c>
      <c r="G13" s="84">
        <f t="shared" ref="G13:G14" si="0">F13*E13*D13</f>
        <v>3000</v>
      </c>
      <c r="H13" s="85"/>
      <c r="I13" s="123"/>
    </row>
    <row r="14" s="2" customFormat="1" ht="17.25" customHeight="1" spans="1:9">
      <c r="A14" s="86" t="s">
        <v>27</v>
      </c>
      <c r="B14" s="53" t="s">
        <v>28</v>
      </c>
      <c r="C14" s="87" t="s">
        <v>29</v>
      </c>
      <c r="D14" s="82">
        <v>300</v>
      </c>
      <c r="E14" s="83">
        <v>1</v>
      </c>
      <c r="F14" s="83">
        <v>10</v>
      </c>
      <c r="G14" s="84">
        <f t="shared" si="0"/>
        <v>3000</v>
      </c>
      <c r="H14" s="85"/>
      <c r="I14" s="123"/>
    </row>
    <row r="15" s="2" customFormat="1" ht="17.25" customHeight="1" spans="1:9">
      <c r="A15" s="88" t="s">
        <v>30</v>
      </c>
      <c r="B15" s="89"/>
      <c r="C15" s="89"/>
      <c r="D15" s="90"/>
      <c r="E15" s="89"/>
      <c r="F15" s="89"/>
      <c r="G15" s="91">
        <f>SUM(G12:G14)</f>
        <v>6000</v>
      </c>
      <c r="I15" s="122"/>
    </row>
    <row r="16" s="57" customFormat="1" ht="17.25" customHeight="1" spans="1:9">
      <c r="A16" s="79" t="s">
        <v>31</v>
      </c>
      <c r="B16" s="44"/>
      <c r="C16" s="44"/>
      <c r="D16" s="79"/>
      <c r="E16" s="44"/>
      <c r="F16" s="44"/>
      <c r="G16" s="45"/>
      <c r="I16" s="123"/>
    </row>
    <row r="17" s="57" customFormat="1" ht="17.25" customHeight="1" spans="1:9">
      <c r="A17" s="92" t="s">
        <v>22</v>
      </c>
      <c r="B17" s="93"/>
      <c r="C17" s="94" t="s">
        <v>22</v>
      </c>
      <c r="D17" s="95">
        <v>0</v>
      </c>
      <c r="E17" s="83">
        <v>0</v>
      </c>
      <c r="F17" s="83">
        <v>0</v>
      </c>
      <c r="G17" s="96">
        <f t="shared" ref="G17" si="1">F17*E17*D17</f>
        <v>0</v>
      </c>
      <c r="H17" s="85"/>
      <c r="I17" s="123"/>
    </row>
    <row r="18" s="2" customFormat="1" ht="17.25" customHeight="1" spans="1:9">
      <c r="A18" s="97" t="s">
        <v>32</v>
      </c>
      <c r="B18" s="98"/>
      <c r="C18" s="99"/>
      <c r="D18" s="100">
        <v>0.06</v>
      </c>
      <c r="E18" s="101"/>
      <c r="F18" s="102"/>
      <c r="G18" s="103">
        <f>(G15+G17)*D18</f>
        <v>360</v>
      </c>
      <c r="I18" s="122"/>
    </row>
    <row r="19" s="2" customFormat="1" ht="17.25" customHeight="1" spans="1:9">
      <c r="A19" s="104" t="s">
        <v>33</v>
      </c>
      <c r="B19" s="105"/>
      <c r="C19" s="105"/>
      <c r="D19" s="104"/>
      <c r="E19" s="105"/>
      <c r="F19" s="105"/>
      <c r="G19" s="106">
        <f>G15+G18+G17</f>
        <v>6360</v>
      </c>
      <c r="I19" s="122"/>
    </row>
    <row r="20" s="57" customFormat="1" ht="17.25" customHeight="1" spans="1:9">
      <c r="A20" s="107" t="s">
        <v>34</v>
      </c>
      <c r="B20" s="108"/>
      <c r="C20" s="108"/>
      <c r="D20" s="107"/>
      <c r="E20" s="108"/>
      <c r="F20" s="108"/>
      <c r="G20" s="109"/>
      <c r="I20" s="123"/>
    </row>
    <row r="21" s="2" customFormat="1" ht="17.25" customHeight="1" spans="1:9">
      <c r="A21" s="110" t="s">
        <v>35</v>
      </c>
      <c r="B21" s="111"/>
      <c r="C21" s="112"/>
      <c r="D21" s="100">
        <v>0.06</v>
      </c>
      <c r="E21" s="101"/>
      <c r="F21" s="102"/>
      <c r="G21" s="113">
        <f>G19*D21</f>
        <v>381.6</v>
      </c>
      <c r="I21" s="122"/>
    </row>
    <row r="22" s="2" customFormat="1" ht="17.25" customHeight="1" spans="1:9">
      <c r="A22" s="114" t="s">
        <v>36</v>
      </c>
      <c r="B22" s="115"/>
      <c r="C22" s="115"/>
      <c r="D22" s="114"/>
      <c r="E22" s="115"/>
      <c r="F22" s="115"/>
      <c r="G22" s="116">
        <f>G19+G21</f>
        <v>6741.6</v>
      </c>
      <c r="I22" s="122"/>
    </row>
    <row r="23" s="2" customFormat="1" ht="34.5" customHeight="1" spans="1:9">
      <c r="A23" s="117"/>
      <c r="B23" s="118"/>
      <c r="C23" s="118"/>
      <c r="D23" s="118"/>
      <c r="E23" s="118"/>
      <c r="F23" s="118"/>
      <c r="G23" s="119"/>
      <c r="I23" s="122"/>
    </row>
    <row r="24" s="2" customFormat="1" spans="1:9">
      <c r="A24" s="1"/>
      <c r="B24" s="1"/>
      <c r="C24" s="1"/>
      <c r="D24" s="1"/>
      <c r="E24" s="1"/>
      <c r="F24" s="1"/>
      <c r="G24" s="1"/>
      <c r="I24" s="122"/>
    </row>
    <row r="25" s="2" customFormat="1" ht="12.75" customHeight="1" spans="1:9">
      <c r="A25" s="120"/>
      <c r="B25" s="120"/>
      <c r="C25" s="120"/>
      <c r="D25" s="120"/>
      <c r="E25" s="120"/>
      <c r="F25" s="120"/>
      <c r="G25" s="120"/>
      <c r="I25" s="122"/>
    </row>
    <row r="26" s="2" customFormat="1" ht="11.4" spans="1:9">
      <c r="A26" s="120"/>
      <c r="B26" s="120"/>
      <c r="C26" s="120"/>
      <c r="D26" s="120"/>
      <c r="E26" s="120"/>
      <c r="F26" s="120"/>
      <c r="G26" s="120"/>
      <c r="I26" s="122"/>
    </row>
    <row r="27" s="3" customFormat="1" spans="1:9">
      <c r="A27" s="58"/>
      <c r="B27" s="58"/>
      <c r="C27" s="59"/>
      <c r="D27" s="60"/>
      <c r="E27" s="60"/>
      <c r="F27" s="60"/>
      <c r="G27" s="60"/>
      <c r="I27" s="124"/>
    </row>
    <row r="28" s="3" customFormat="1" spans="1:9">
      <c r="A28" s="58"/>
      <c r="B28" s="58"/>
      <c r="C28" s="59"/>
      <c r="D28" s="60"/>
      <c r="E28" s="60"/>
      <c r="F28" s="60"/>
      <c r="G28" s="60"/>
      <c r="I28" s="124"/>
    </row>
  </sheetData>
  <mergeCells count="27">
    <mergeCell ref="A3:G3"/>
    <mergeCell ref="A5:B5"/>
    <mergeCell ref="A6:B6"/>
    <mergeCell ref="A7:B7"/>
    <mergeCell ref="A9:C9"/>
    <mergeCell ref="D9:G9"/>
    <mergeCell ref="A10:B10"/>
    <mergeCell ref="A11:C11"/>
    <mergeCell ref="D11:G11"/>
    <mergeCell ref="A15:C15"/>
    <mergeCell ref="D15:F15"/>
    <mergeCell ref="A16:C16"/>
    <mergeCell ref="D16:G16"/>
    <mergeCell ref="A17:B17"/>
    <mergeCell ref="A18:B18"/>
    <mergeCell ref="D18:F18"/>
    <mergeCell ref="A19:C19"/>
    <mergeCell ref="D19:F19"/>
    <mergeCell ref="A20:C20"/>
    <mergeCell ref="D20:G20"/>
    <mergeCell ref="A21:B21"/>
    <mergeCell ref="D21:F21"/>
    <mergeCell ref="A22:C22"/>
    <mergeCell ref="D22:F22"/>
    <mergeCell ref="A23:G23"/>
    <mergeCell ref="D25:G26"/>
    <mergeCell ref="A25:C26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90" zoomScaleNormal="90" workbookViewId="0">
      <selection activeCell="C16" sqref="C16"/>
    </sheetView>
  </sheetViews>
  <sheetFormatPr defaultColWidth="9" defaultRowHeight="13.2"/>
  <cols>
    <col min="1" max="1" width="15.4" style="4" customWidth="1"/>
    <col min="2" max="2" width="20.3" style="4" customWidth="1"/>
    <col min="3" max="3" width="24.1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37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38</v>
      </c>
      <c r="B5" s="13"/>
      <c r="C5" s="16"/>
      <c r="D5" s="13"/>
      <c r="E5" s="15"/>
      <c r="F5" s="15"/>
      <c r="G5" s="15"/>
    </row>
    <row r="6" s="2" customFormat="1" ht="17.1" customHeight="1" spans="1:7">
      <c r="A6" s="13" t="s">
        <v>39</v>
      </c>
      <c r="B6" s="13"/>
      <c r="C6" s="15"/>
      <c r="D6" s="13"/>
      <c r="E6" s="15"/>
      <c r="F6" s="15"/>
      <c r="G6" s="15"/>
    </row>
    <row r="7" s="2" customFormat="1" ht="17.1" customHeight="1" spans="1:7">
      <c r="A7" s="13" t="s">
        <v>40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s="37" customFormat="1" ht="27.75" customHeight="1" spans="1:7">
      <c r="A9" s="38" t="s">
        <v>15</v>
      </c>
      <c r="B9" s="39"/>
      <c r="C9" s="40" t="s">
        <v>16</v>
      </c>
      <c r="D9" s="40" t="s">
        <v>17</v>
      </c>
      <c r="E9" s="40" t="s">
        <v>18</v>
      </c>
      <c r="F9" s="40" t="s">
        <v>19</v>
      </c>
      <c r="G9" s="41" t="s">
        <v>20</v>
      </c>
    </row>
    <row r="10" s="37" customFormat="1" ht="17.1" customHeight="1" spans="1:7">
      <c r="A10" s="42" t="s">
        <v>41</v>
      </c>
      <c r="B10" s="43"/>
      <c r="C10" s="44"/>
      <c r="D10" s="44"/>
      <c r="E10" s="44"/>
      <c r="F10" s="44"/>
      <c r="G10" s="45"/>
    </row>
    <row r="11" s="3" customFormat="1" ht="16.5" customHeight="1" spans="1:7">
      <c r="A11" s="46" t="s">
        <v>42</v>
      </c>
      <c r="B11" s="47" t="s">
        <v>43</v>
      </c>
      <c r="C11" s="48" t="s">
        <v>44</v>
      </c>
      <c r="D11" s="49">
        <v>0</v>
      </c>
      <c r="E11" s="49">
        <v>0</v>
      </c>
      <c r="F11" s="49">
        <v>1</v>
      </c>
      <c r="G11" s="50">
        <f>D11*E11*F11</f>
        <v>0</v>
      </c>
    </row>
    <row r="12" s="3" customFormat="1" ht="16.5" customHeight="1" spans="1:7">
      <c r="A12" s="51"/>
      <c r="B12" s="47" t="s">
        <v>45</v>
      </c>
      <c r="C12" s="48" t="s">
        <v>44</v>
      </c>
      <c r="D12" s="49">
        <v>0</v>
      </c>
      <c r="E12" s="49">
        <v>0</v>
      </c>
      <c r="F12" s="49">
        <v>1</v>
      </c>
      <c r="G12" s="50">
        <f t="shared" ref="G12:G16" si="0">D12*E12*F12</f>
        <v>0</v>
      </c>
    </row>
    <row r="13" s="3" customFormat="1" ht="16.5" customHeight="1" spans="1:7">
      <c r="A13" s="51"/>
      <c r="B13" s="47" t="s">
        <v>46</v>
      </c>
      <c r="C13" s="48" t="s">
        <v>47</v>
      </c>
      <c r="D13" s="49">
        <v>0</v>
      </c>
      <c r="E13" s="49">
        <v>0</v>
      </c>
      <c r="F13" s="49">
        <v>1</v>
      </c>
      <c r="G13" s="50">
        <f t="shared" si="0"/>
        <v>0</v>
      </c>
    </row>
    <row r="14" s="3" customFormat="1" ht="16.5" customHeight="1" spans="1:7">
      <c r="A14" s="51"/>
      <c r="B14" s="47" t="s">
        <v>48</v>
      </c>
      <c r="C14" s="47"/>
      <c r="D14" s="49">
        <v>0</v>
      </c>
      <c r="E14" s="49">
        <v>0</v>
      </c>
      <c r="F14" s="49">
        <v>1</v>
      </c>
      <c r="G14" s="50">
        <f t="shared" si="0"/>
        <v>0</v>
      </c>
    </row>
    <row r="15" s="3" customFormat="1" ht="16.5" customHeight="1" spans="1:7">
      <c r="A15" s="51"/>
      <c r="B15" s="47" t="s">
        <v>49</v>
      </c>
      <c r="C15" s="47"/>
      <c r="D15" s="49">
        <v>0</v>
      </c>
      <c r="E15" s="49">
        <v>0</v>
      </c>
      <c r="F15" s="49">
        <v>1</v>
      </c>
      <c r="G15" s="50">
        <f t="shared" si="0"/>
        <v>0</v>
      </c>
    </row>
    <row r="16" s="3" customFormat="1" ht="16.5" customHeight="1" spans="1:7">
      <c r="A16" s="52"/>
      <c r="B16" s="47" t="s">
        <v>50</v>
      </c>
      <c r="C16" s="53"/>
      <c r="D16" s="49">
        <v>0</v>
      </c>
      <c r="E16" s="49">
        <v>0</v>
      </c>
      <c r="F16" s="49">
        <v>1</v>
      </c>
      <c r="G16" s="50">
        <f t="shared" si="0"/>
        <v>0</v>
      </c>
    </row>
    <row r="17" s="3" customFormat="1" ht="17.1" customHeight="1" spans="1:7">
      <c r="A17" s="54" t="s">
        <v>51</v>
      </c>
      <c r="B17" s="55"/>
      <c r="C17" s="55"/>
      <c r="D17" s="55"/>
      <c r="E17" s="55"/>
      <c r="F17" s="55"/>
      <c r="G17" s="56">
        <f>SUM(G11:G16)</f>
        <v>0</v>
      </c>
    </row>
    <row r="18" s="3" customFormat="1" ht="19.95" customHeight="1" spans="1:11">
      <c r="A18" s="7" t="s">
        <v>52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3" customFormat="1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="3" customFormat="1" ht="12.75" customHeight="1" spans="1:7">
      <c r="A20" s="36"/>
      <c r="B20" s="36"/>
      <c r="C20" s="36"/>
      <c r="D20" s="36"/>
      <c r="E20" s="36"/>
      <c r="F20" s="36"/>
      <c r="G20" s="36"/>
    </row>
    <row r="21" s="3" customFormat="1" ht="11.4" spans="1:7">
      <c r="A21" s="36"/>
      <c r="B21" s="36"/>
      <c r="C21" s="36"/>
      <c r="D21" s="36"/>
      <c r="E21" s="36"/>
      <c r="F21" s="36"/>
      <c r="G21" s="36"/>
    </row>
  </sheetData>
  <mergeCells count="13">
    <mergeCell ref="A3:G3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7:F17"/>
    <mergeCell ref="A11:A16"/>
    <mergeCell ref="A20:G2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B11" sqref="B11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37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38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39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40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53</v>
      </c>
      <c r="B9" s="23"/>
      <c r="C9" s="24" t="s">
        <v>16</v>
      </c>
      <c r="D9" s="24" t="s">
        <v>17</v>
      </c>
      <c r="E9" s="24" t="s">
        <v>18</v>
      </c>
      <c r="F9" s="24" t="s">
        <v>19</v>
      </c>
      <c r="G9" s="25" t="s">
        <v>20</v>
      </c>
    </row>
    <row r="10" customFormat="1" ht="15.6" spans="1:7">
      <c r="A10" s="26" t="s">
        <v>54</v>
      </c>
      <c r="B10" s="27" t="s">
        <v>55</v>
      </c>
      <c r="C10" s="28" t="s">
        <v>56</v>
      </c>
      <c r="D10" s="29">
        <f>酒店直采!G17</f>
        <v>0</v>
      </c>
      <c r="E10" s="29">
        <v>1</v>
      </c>
      <c r="F10" s="29">
        <v>1</v>
      </c>
      <c r="G10" s="30">
        <f>F10*E10*D10</f>
        <v>0</v>
      </c>
    </row>
    <row r="11" customFormat="1" ht="15.6" spans="1:7">
      <c r="A11" s="26" t="s">
        <v>57</v>
      </c>
      <c r="B11" s="27" t="s">
        <v>58</v>
      </c>
      <c r="C11" s="28" t="s">
        <v>59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60</v>
      </c>
      <c r="B12" s="34"/>
      <c r="C12" s="34"/>
      <c r="D12" s="34"/>
      <c r="E12" s="34"/>
      <c r="F12" s="34"/>
      <c r="G12" s="35">
        <f>SUM(G10:G11)</f>
        <v>0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地接社</vt:lpstr>
      <vt:lpstr>酒店直采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2005-04-02T15:37:00Z</dcterms:created>
  <cp:lastPrinted>2020-07-08T09:21:00Z</cp:lastPrinted>
  <dcterms:modified xsi:type="dcterms:W3CDTF">2023-12-29T09:46:57Z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2052-12.1.0.15990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