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66C82679-5AB4-4A5C-9D57-29CCA3F6D2D0}" xr6:coauthVersionLast="45" xr6:coauthVersionMax="45" xr10:uidLastSave="{00000000-0000-0000-0000-000000000000}"/>
  <bookViews>
    <workbookView xWindow="-103" yWindow="-103" windowWidth="18720" windowHeight="11949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3" l="1"/>
  <c r="F27" i="3"/>
  <c r="H25" i="3"/>
  <c r="H12" i="2"/>
  <c r="H13" i="2"/>
  <c r="H14" i="2"/>
  <c r="H15" i="2"/>
  <c r="H11" i="2"/>
  <c r="H40" i="2" l="1"/>
  <c r="I37" i="2"/>
  <c r="I21" i="2"/>
  <c r="G24" i="2" s="1"/>
  <c r="H21" i="2"/>
  <c r="B24" i="2" s="1"/>
  <c r="G21" i="2"/>
  <c r="K24" i="2" s="1"/>
  <c r="G55" i="3"/>
  <c r="F55" i="3"/>
  <c r="D55" i="3"/>
  <c r="D56" i="3" s="1"/>
  <c r="C55" i="3"/>
  <c r="C56" i="3" s="1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H47" i="3" s="1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H40" i="3" s="1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H30" i="3" s="1"/>
  <c r="E28" i="3"/>
  <c r="E30" i="3" s="1"/>
  <c r="G27" i="3"/>
  <c r="D27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E8" i="3"/>
  <c r="E13" i="3" s="1"/>
  <c r="H55" i="3" l="1"/>
  <c r="G56" i="3"/>
  <c r="G61" i="3" s="1"/>
  <c r="H13" i="3"/>
  <c r="H43" i="3"/>
  <c r="H35" i="3"/>
  <c r="F56" i="3"/>
  <c r="H21" i="3"/>
  <c r="I40" i="2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<sst xmlns="http://schemas.openxmlformats.org/spreadsheetml/2006/main" count="133" uniqueCount="101">
  <si>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</si>
  <si>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</si>
  <si>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</si>
  <si>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</si>
  <si>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</si>
  <si>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</si>
  <si>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</si>
  <si>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</si>
  <si>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</si>
  <si>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</si>
  <si>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</si>
  <si>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</si>
  <si>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</si>
  <si>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</si>
  <si>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</si>
  <si>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</si>
  <si>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</si>
  <si>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</si>
  <si>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</si>
  <si>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</si>
  <si>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</si>
  <si>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</si>
  <si>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</si>
  <si>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</si>
  <si>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</si>
  <si>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</si>
  <si>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</si>
  <si>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</si>
  <si>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</si>
  <si>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</si>
  <si>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</si>
  <si>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</si>
  <si>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</si>
  <si>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</si>
  <si>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</si>
  <si>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</si>
  <si>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</si>
  <si>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</si>
  <si>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</si>
  <si>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</si>
  <si>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</si>
  <si>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</si>
  <si>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</si>
  <si>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</si>
  <si>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</si>
  <si>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</si>
  <si>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</si>
  <si>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</si>
  <si>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</si>
  <si>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</si>
  <si>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</si>
  <si>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</si>
  <si>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</si>
  <si>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</si>
  <si>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</si>
  <si>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</si>
  <si>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</si>
  <si>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</si>
  <si>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</si>
  <si>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</si>
  <si>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</si>
  <si>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</si>
  <si>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</si>
  <si>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</si>
  <si>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</si>
  <si>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</si>
  <si>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</si>
  <si>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</si>
  <si>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</si>
  <si>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</si>
  <si>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</si>
  <si>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</si>
  <si>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</si>
  <si>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</si>
  <si>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</si>
  <si>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</si>
  <si>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</si>
  <si>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</si>
  <si>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</si>
  <si>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</si>
  <si>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2" type="noConversion"/>
  </si>
  <si>
    <t>HMOA-191024-CZH609</t>
    <phoneticPr fontId="12" type="noConversion"/>
  </si>
  <si>
    <t>2019年10月24-31日</t>
    <phoneticPr fontId="12" type="noConversion"/>
  </si>
  <si>
    <t>2019年11月4号</t>
    <phoneticPr fontId="12" type="noConversion"/>
  </si>
  <si>
    <t>上海市</t>
    <phoneticPr fontId="12" type="noConversion"/>
  </si>
  <si>
    <t>2019年10月25、31日</t>
    <phoneticPr fontId="12" type="noConversion"/>
  </si>
  <si>
    <t>周内两天上会</t>
    <phoneticPr fontId="12" type="noConversion"/>
  </si>
  <si>
    <t>10月26日餐费</t>
    <phoneticPr fontId="12" type="noConversion"/>
  </si>
  <si>
    <t>10月25日从公司打车到会场</t>
    <phoneticPr fontId="12" type="noConversion"/>
  </si>
  <si>
    <t>10月25日从餐厅打车到会场</t>
    <phoneticPr fontId="12" type="noConversion"/>
  </si>
  <si>
    <t>10月25日从会场打车到家</t>
    <phoneticPr fontId="12" type="noConversion"/>
  </si>
  <si>
    <t>10月29日从公司打车去充值ktv卡</t>
    <phoneticPr fontId="12" type="noConversion"/>
  </si>
  <si>
    <t>10月31日公司到餐厅打车费</t>
    <phoneticPr fontId="12" type="noConversion"/>
  </si>
  <si>
    <t>10月31日餐厅到家打车费</t>
    <phoneticPr fontId="12" type="noConversion"/>
  </si>
  <si>
    <t>团号：HMOA-191024-CZH609</t>
    <phoneticPr fontId="12" type="noConversion"/>
  </si>
  <si>
    <t>会议日期：2019年10月24-31日</t>
    <phoneticPr fontId="12" type="noConversion"/>
  </si>
  <si>
    <t>10月25日晚餐</t>
    <phoneticPr fontId="12" type="noConversion"/>
  </si>
  <si>
    <t>10月31日晚餐</t>
    <phoneticPr fontId="12" type="noConversion"/>
  </si>
  <si>
    <t>其他餐费</t>
    <phoneticPr fontId="12" type="noConversion"/>
  </si>
  <si>
    <t>酒水费用</t>
    <phoneticPr fontId="12" type="noConversion"/>
  </si>
  <si>
    <t>10月31日ktv费用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</si>
</sst>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9" workbookViewId="0">
      <selection activeCell="I28" sqref="I28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12.15234375" style="35" bestFit="1" customWidth="1"/>
    <col min="5" max="5" width="12.15234375" bestFit="1" customWidth="1"/>
    <col min="6" max="6" width="14.15234375" customWidth="1"/>
    <col min="8" max="8" width="15.07421875" customWidth="1"/>
    <col min="9" max="9" width="24.84375" customWidth="1"/>
    <col min="10" max="10" width="39.4609375" customWidth="1"/>
  </cols>
  <sheetData>
    <row r="2" spans="1:12" ht="21" customHeight="1" x14ac:dyDescent="0.3">
      <c r="C2" s="97" t="s">
        <v>0</v>
      </c>
      <c r="D2" s="97"/>
      <c r="E2" s="97"/>
      <c r="F2" s="97"/>
      <c r="G2" s="97"/>
      <c r="H2" s="97"/>
      <c r="I2" s="47"/>
      <c r="J2" s="47"/>
      <c r="K2" s="47"/>
      <c r="L2" s="47"/>
    </row>
    <row r="4" spans="1:12" ht="21" customHeight="1" x14ac:dyDescent="0.3">
      <c r="H4" s="79" t="s">
        <v>94</v>
      </c>
      <c r="I4" s="79"/>
      <c r="J4" s="79" t="s">
        <v>95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94" t="s">
        <v>1</v>
      </c>
      <c r="B6" s="84" t="s">
        <v>2</v>
      </c>
      <c r="C6" s="98" t="s">
        <v>3</v>
      </c>
      <c r="D6" s="98"/>
      <c r="E6" s="98"/>
      <c r="F6" s="99" t="s">
        <v>4</v>
      </c>
      <c r="G6" s="99"/>
      <c r="H6" s="99"/>
      <c r="I6" s="99"/>
      <c r="J6" s="84" t="s">
        <v>5</v>
      </c>
    </row>
    <row r="7" spans="1:12" ht="21" customHeight="1" x14ac:dyDescent="0.3">
      <c r="A7" s="94"/>
      <c r="B7" s="84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84"/>
    </row>
    <row r="8" spans="1:12" ht="21" customHeight="1" x14ac:dyDescent="0.3">
      <c r="A8" s="95">
        <v>1</v>
      </c>
      <c r="B8" s="91" t="s">
        <v>13</v>
      </c>
      <c r="C8" s="85">
        <v>0</v>
      </c>
      <c r="D8" s="88"/>
      <c r="E8" s="85">
        <f>C8*D8</f>
        <v>0</v>
      </c>
      <c r="F8" s="40">
        <v>0</v>
      </c>
      <c r="G8" s="40">
        <v>0</v>
      </c>
      <c r="H8" s="40">
        <v>0</v>
      </c>
      <c r="I8" s="48"/>
      <c r="J8" s="73" t="s">
        <v>14</v>
      </c>
    </row>
    <row r="9" spans="1:12" ht="21" customHeight="1" x14ac:dyDescent="0.3">
      <c r="A9" s="95"/>
      <c r="B9" s="91"/>
      <c r="C9" s="85"/>
      <c r="D9" s="88"/>
      <c r="E9" s="85"/>
      <c r="F9" s="40">
        <v>0</v>
      </c>
      <c r="G9" s="40">
        <v>0</v>
      </c>
      <c r="H9" s="40">
        <f t="shared" ref="H9:H48" si="0">F9+G9</f>
        <v>0</v>
      </c>
      <c r="I9" s="48"/>
      <c r="J9" s="74"/>
    </row>
    <row r="10" spans="1:12" ht="21" customHeight="1" x14ac:dyDescent="0.3">
      <c r="A10" s="95"/>
      <c r="B10" s="91"/>
      <c r="C10" s="85"/>
      <c r="D10" s="88"/>
      <c r="E10" s="85"/>
      <c r="F10" s="40">
        <v>0</v>
      </c>
      <c r="G10" s="40">
        <v>0</v>
      </c>
      <c r="H10" s="40">
        <f t="shared" si="0"/>
        <v>0</v>
      </c>
      <c r="I10" s="48"/>
      <c r="J10" s="74"/>
    </row>
    <row r="11" spans="1:12" ht="21" customHeight="1" x14ac:dyDescent="0.3">
      <c r="A11" s="95"/>
      <c r="B11" s="91"/>
      <c r="C11" s="85"/>
      <c r="D11" s="88"/>
      <c r="E11" s="85"/>
      <c r="F11" s="40">
        <v>0</v>
      </c>
      <c r="G11" s="40">
        <v>0</v>
      </c>
      <c r="H11" s="40">
        <f t="shared" si="0"/>
        <v>0</v>
      </c>
      <c r="I11" s="48"/>
      <c r="J11" s="74"/>
    </row>
    <row r="12" spans="1:12" ht="21" customHeight="1" x14ac:dyDescent="0.3">
      <c r="A12" s="95"/>
      <c r="B12" s="91"/>
      <c r="C12" s="85"/>
      <c r="D12" s="88"/>
      <c r="E12" s="85"/>
      <c r="F12" s="40">
        <v>0</v>
      </c>
      <c r="G12" s="40">
        <v>0</v>
      </c>
      <c r="H12" s="40">
        <f t="shared" si="0"/>
        <v>0</v>
      </c>
      <c r="I12" s="48"/>
      <c r="J12" s="74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75"/>
    </row>
    <row r="14" spans="1:12" ht="21" customHeight="1" x14ac:dyDescent="0.3">
      <c r="A14" s="89">
        <v>2</v>
      </c>
      <c r="B14" s="103" t="s">
        <v>16</v>
      </c>
      <c r="C14" s="86">
        <v>0</v>
      </c>
      <c r="D14" s="89"/>
      <c r="E14" s="86">
        <f t="shared" ref="E14:E48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73" t="s">
        <v>17</v>
      </c>
    </row>
    <row r="15" spans="1:12" ht="21" customHeight="1" x14ac:dyDescent="0.3">
      <c r="A15" s="90"/>
      <c r="B15" s="104"/>
      <c r="C15" s="87"/>
      <c r="D15" s="90"/>
      <c r="E15" s="87"/>
      <c r="F15" s="40">
        <v>0</v>
      </c>
      <c r="G15" s="40">
        <v>0</v>
      </c>
      <c r="H15" s="40">
        <f t="shared" ref="H15" si="3">F15+G15</f>
        <v>0</v>
      </c>
      <c r="I15" s="48"/>
      <c r="J15" s="74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75"/>
    </row>
    <row r="17" spans="1:10" ht="21" customHeight="1" x14ac:dyDescent="0.3">
      <c r="A17" s="95">
        <v>3</v>
      </c>
      <c r="B17" s="91" t="s">
        <v>19</v>
      </c>
      <c r="C17" s="85">
        <v>0</v>
      </c>
      <c r="D17" s="88"/>
      <c r="E17" s="85">
        <f t="shared" si="2"/>
        <v>0</v>
      </c>
      <c r="F17" s="40">
        <v>0</v>
      </c>
      <c r="G17" s="56">
        <v>0</v>
      </c>
      <c r="H17" s="56">
        <v>0</v>
      </c>
      <c r="I17" s="55"/>
      <c r="J17" s="81" t="s">
        <v>20</v>
      </c>
    </row>
    <row r="18" spans="1:10" ht="21" customHeight="1" x14ac:dyDescent="0.3">
      <c r="A18" s="95"/>
      <c r="B18" s="91"/>
      <c r="C18" s="85"/>
      <c r="D18" s="88"/>
      <c r="E18" s="85"/>
      <c r="F18" s="56">
        <v>0</v>
      </c>
      <c r="G18" s="56">
        <v>0</v>
      </c>
      <c r="H18" s="56">
        <v>0</v>
      </c>
      <c r="I18" s="55"/>
      <c r="J18" s="82"/>
    </row>
    <row r="19" spans="1:10" ht="21" customHeight="1" x14ac:dyDescent="0.3">
      <c r="A19" s="95"/>
      <c r="B19" s="91"/>
      <c r="C19" s="85"/>
      <c r="D19" s="88"/>
      <c r="E19" s="85"/>
      <c r="F19" s="56">
        <v>0</v>
      </c>
      <c r="G19" s="56">
        <v>0</v>
      </c>
      <c r="H19" s="56">
        <v>0</v>
      </c>
      <c r="I19" s="55"/>
      <c r="J19" s="82"/>
    </row>
    <row r="20" spans="1:10" ht="21" customHeight="1" x14ac:dyDescent="0.3">
      <c r="A20" s="95"/>
      <c r="B20" s="91"/>
      <c r="C20" s="85"/>
      <c r="D20" s="88"/>
      <c r="E20" s="85"/>
      <c r="F20" s="56">
        <v>0</v>
      </c>
      <c r="G20" s="56">
        <v>0</v>
      </c>
      <c r="H20" s="56">
        <v>0</v>
      </c>
      <c r="I20" s="55"/>
      <c r="J20" s="82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83"/>
    </row>
    <row r="22" spans="1:10" ht="21" customHeight="1" x14ac:dyDescent="0.3">
      <c r="A22" s="95">
        <v>4</v>
      </c>
      <c r="B22" s="91" t="s">
        <v>22</v>
      </c>
      <c r="C22" s="85">
        <v>0</v>
      </c>
      <c r="D22" s="88"/>
      <c r="E22" s="85">
        <f t="shared" si="2"/>
        <v>0</v>
      </c>
      <c r="F22" s="40">
        <v>37743</v>
      </c>
      <c r="G22" s="40">
        <v>0</v>
      </c>
      <c r="H22" s="40">
        <v>37743</v>
      </c>
      <c r="I22" s="72" t="s">
        <v>96</v>
      </c>
      <c r="J22" s="81" t="s">
        <v>23</v>
      </c>
    </row>
    <row r="23" spans="1:10" ht="21" customHeight="1" x14ac:dyDescent="0.3">
      <c r="A23" s="95"/>
      <c r="B23" s="91"/>
      <c r="C23" s="85"/>
      <c r="D23" s="88"/>
      <c r="E23" s="85"/>
      <c r="F23" s="62">
        <v>6951</v>
      </c>
      <c r="G23" s="62"/>
      <c r="H23" s="62">
        <v>6951</v>
      </c>
      <c r="I23" s="72" t="s">
        <v>97</v>
      </c>
      <c r="J23" s="82"/>
    </row>
    <row r="24" spans="1:10" ht="21" customHeight="1" x14ac:dyDescent="0.3">
      <c r="A24" s="95"/>
      <c r="B24" s="91"/>
      <c r="C24" s="85"/>
      <c r="D24" s="88"/>
      <c r="E24" s="85"/>
      <c r="F24" s="62">
        <v>5000</v>
      </c>
      <c r="G24" s="62"/>
      <c r="H24" s="62">
        <v>5000</v>
      </c>
      <c r="I24" s="72" t="s">
        <v>100</v>
      </c>
      <c r="J24" s="82"/>
    </row>
    <row r="25" spans="1:10" ht="21" customHeight="1" x14ac:dyDescent="0.3">
      <c r="A25" s="95"/>
      <c r="B25" s="91"/>
      <c r="C25" s="85"/>
      <c r="D25" s="88"/>
      <c r="E25" s="85"/>
      <c r="F25" s="40">
        <v>4566.96</v>
      </c>
      <c r="G25" s="40">
        <v>0</v>
      </c>
      <c r="H25" s="40">
        <f t="shared" si="0"/>
        <v>4566.96</v>
      </c>
      <c r="I25" s="48" t="s">
        <v>99</v>
      </c>
      <c r="J25" s="82"/>
    </row>
    <row r="26" spans="1:10" ht="21" customHeight="1" x14ac:dyDescent="0.3">
      <c r="A26" s="65"/>
      <c r="B26" s="64"/>
      <c r="C26" s="62"/>
      <c r="D26" s="63"/>
      <c r="E26" s="62"/>
      <c r="F26" s="62">
        <v>2953</v>
      </c>
      <c r="G26" s="62"/>
      <c r="H26" s="62">
        <v>2953</v>
      </c>
      <c r="I26" s="72" t="s">
        <v>98</v>
      </c>
      <c r="J26" s="82"/>
    </row>
    <row r="27" spans="1:10" s="33" customFormat="1" ht="21" customHeight="1" x14ac:dyDescent="0.3">
      <c r="A27" s="41"/>
      <c r="B27" s="42" t="s">
        <v>24</v>
      </c>
      <c r="C27" s="43">
        <v>56000</v>
      </c>
      <c r="D27" s="43">
        <f>SUM(D22)</f>
        <v>0</v>
      </c>
      <c r="E27" s="43">
        <v>56000</v>
      </c>
      <c r="F27" s="43">
        <f>SUM(F22:F26)</f>
        <v>57213.96</v>
      </c>
      <c r="G27" s="43">
        <f t="shared" ref="G27" si="6">SUM(G22:G25)</f>
        <v>0</v>
      </c>
      <c r="H27" s="43">
        <f>SUM(H22:H26)</f>
        <v>57213.96</v>
      </c>
      <c r="I27" s="49"/>
      <c r="J27" s="83"/>
    </row>
    <row r="28" spans="1:10" ht="21" customHeight="1" x14ac:dyDescent="0.3">
      <c r="A28" s="89">
        <v>5</v>
      </c>
      <c r="B28" s="103" t="s">
        <v>25</v>
      </c>
      <c r="C28" s="86">
        <v>0</v>
      </c>
      <c r="D28" s="89"/>
      <c r="E28" s="86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73" t="s">
        <v>26</v>
      </c>
    </row>
    <row r="29" spans="1:10" ht="21" customHeight="1" x14ac:dyDescent="0.3">
      <c r="A29" s="90"/>
      <c r="B29" s="104"/>
      <c r="C29" s="87"/>
      <c r="D29" s="90"/>
      <c r="E29" s="87"/>
      <c r="F29" s="40">
        <v>0</v>
      </c>
      <c r="G29" s="40">
        <v>0</v>
      </c>
      <c r="H29" s="40">
        <f t="shared" ref="H29" si="7">F29+G29</f>
        <v>0</v>
      </c>
      <c r="I29" s="48"/>
      <c r="J29" s="74"/>
    </row>
    <row r="30" spans="1:10" s="33" customFormat="1" ht="21" customHeight="1" x14ac:dyDescent="0.3">
      <c r="A30" s="41"/>
      <c r="B30" s="42" t="s">
        <v>27</v>
      </c>
      <c r="C30" s="43">
        <f>SUM(C28)</f>
        <v>0</v>
      </c>
      <c r="D30" s="43">
        <f t="shared" ref="D30:E30" si="8">SUM(D28)</f>
        <v>0</v>
      </c>
      <c r="E30" s="43">
        <f t="shared" si="8"/>
        <v>0</v>
      </c>
      <c r="F30" s="43">
        <f>SUM(F28:F29)</f>
        <v>0</v>
      </c>
      <c r="G30" s="43">
        <f>SUM(G28:G29)</f>
        <v>0</v>
      </c>
      <c r="H30" s="43">
        <f t="shared" ref="H30" si="9">SUM(H28:H29)</f>
        <v>0</v>
      </c>
      <c r="I30" s="49"/>
      <c r="J30" s="75"/>
    </row>
    <row r="31" spans="1:10" ht="21" customHeight="1" x14ac:dyDescent="0.3">
      <c r="A31" s="95">
        <v>6</v>
      </c>
      <c r="B31" s="91" t="s">
        <v>28</v>
      </c>
      <c r="C31" s="85">
        <v>0</v>
      </c>
      <c r="D31" s="88"/>
      <c r="E31" s="85">
        <f t="shared" si="2"/>
        <v>0</v>
      </c>
      <c r="F31" s="40">
        <v>0</v>
      </c>
      <c r="G31" s="40">
        <v>0</v>
      </c>
      <c r="H31" s="40">
        <f t="shared" si="0"/>
        <v>0</v>
      </c>
      <c r="I31" s="48"/>
      <c r="J31" s="73" t="s">
        <v>29</v>
      </c>
    </row>
    <row r="32" spans="1:10" ht="21" customHeight="1" x14ac:dyDescent="0.3">
      <c r="A32" s="95"/>
      <c r="B32" s="91"/>
      <c r="C32" s="85"/>
      <c r="D32" s="88"/>
      <c r="E32" s="85"/>
      <c r="F32" s="40">
        <v>0</v>
      </c>
      <c r="G32" s="40">
        <v>0</v>
      </c>
      <c r="H32" s="40">
        <f t="shared" si="0"/>
        <v>0</v>
      </c>
      <c r="I32" s="48"/>
      <c r="J32" s="82"/>
    </row>
    <row r="33" spans="1:10" ht="21" customHeight="1" x14ac:dyDescent="0.3">
      <c r="A33" s="95"/>
      <c r="B33" s="91"/>
      <c r="C33" s="85"/>
      <c r="D33" s="88"/>
      <c r="E33" s="85"/>
      <c r="F33" s="40">
        <v>0</v>
      </c>
      <c r="G33" s="40">
        <v>0</v>
      </c>
      <c r="H33" s="40">
        <f t="shared" si="0"/>
        <v>0</v>
      </c>
      <c r="I33" s="48"/>
      <c r="J33" s="82"/>
    </row>
    <row r="34" spans="1:10" ht="21" customHeight="1" x14ac:dyDescent="0.3">
      <c r="A34" s="95"/>
      <c r="B34" s="91"/>
      <c r="C34" s="85"/>
      <c r="D34" s="88"/>
      <c r="E34" s="85"/>
      <c r="F34" s="40">
        <v>0</v>
      </c>
      <c r="G34" s="40">
        <v>0</v>
      </c>
      <c r="H34" s="40">
        <f t="shared" si="0"/>
        <v>0</v>
      </c>
      <c r="I34" s="48"/>
      <c r="J34" s="82"/>
    </row>
    <row r="35" spans="1:10" s="33" customFormat="1" ht="21" customHeight="1" x14ac:dyDescent="0.3">
      <c r="A35" s="41"/>
      <c r="B35" s="42" t="s">
        <v>30</v>
      </c>
      <c r="C35" s="43">
        <f>SUM(C31)</f>
        <v>0</v>
      </c>
      <c r="D35" s="43">
        <f t="shared" ref="D35:E35" si="10">SUM(D31)</f>
        <v>0</v>
      </c>
      <c r="E35" s="43">
        <f t="shared" si="10"/>
        <v>0</v>
      </c>
      <c r="F35" s="43">
        <f>SUM(F31:F34)</f>
        <v>0</v>
      </c>
      <c r="G35" s="43">
        <f t="shared" ref="G35:H35" si="11">SUM(G31:G34)</f>
        <v>0</v>
      </c>
      <c r="H35" s="43">
        <f t="shared" si="11"/>
        <v>0</v>
      </c>
      <c r="I35" s="49"/>
      <c r="J35" s="83"/>
    </row>
    <row r="36" spans="1:10" ht="21" customHeight="1" x14ac:dyDescent="0.3">
      <c r="A36" s="95">
        <v>7</v>
      </c>
      <c r="B36" s="91" t="s">
        <v>31</v>
      </c>
      <c r="C36" s="85">
        <v>0</v>
      </c>
      <c r="D36" s="88"/>
      <c r="E36" s="85">
        <f t="shared" si="2"/>
        <v>0</v>
      </c>
      <c r="F36" s="40">
        <v>0</v>
      </c>
      <c r="G36" s="40">
        <v>0</v>
      </c>
      <c r="H36" s="40">
        <f t="shared" si="0"/>
        <v>0</v>
      </c>
      <c r="I36" s="48"/>
      <c r="J36" s="76"/>
    </row>
    <row r="37" spans="1:10" ht="21" customHeight="1" x14ac:dyDescent="0.3">
      <c r="A37" s="95"/>
      <c r="B37" s="91"/>
      <c r="C37" s="85"/>
      <c r="D37" s="88"/>
      <c r="E37" s="85"/>
      <c r="F37" s="40">
        <v>0</v>
      </c>
      <c r="G37" s="40">
        <v>0</v>
      </c>
      <c r="H37" s="40">
        <f t="shared" si="0"/>
        <v>0</v>
      </c>
      <c r="I37" s="48"/>
      <c r="J37" s="77"/>
    </row>
    <row r="38" spans="1:10" ht="21" customHeight="1" x14ac:dyDescent="0.3">
      <c r="A38" s="95"/>
      <c r="B38" s="91"/>
      <c r="C38" s="85"/>
      <c r="D38" s="88"/>
      <c r="E38" s="85"/>
      <c r="F38" s="40">
        <v>0</v>
      </c>
      <c r="G38" s="40">
        <v>0</v>
      </c>
      <c r="H38" s="40">
        <f t="shared" si="0"/>
        <v>0</v>
      </c>
      <c r="I38" s="48"/>
      <c r="J38" s="77"/>
    </row>
    <row r="39" spans="1:10" ht="21" customHeight="1" x14ac:dyDescent="0.3">
      <c r="A39" s="95"/>
      <c r="B39" s="91"/>
      <c r="C39" s="85"/>
      <c r="D39" s="88"/>
      <c r="E39" s="85"/>
      <c r="F39" s="40">
        <v>0</v>
      </c>
      <c r="G39" s="40">
        <v>0</v>
      </c>
      <c r="H39" s="40">
        <f t="shared" si="0"/>
        <v>0</v>
      </c>
      <c r="I39" s="48"/>
      <c r="J39" s="77"/>
    </row>
    <row r="40" spans="1:10" s="33" customFormat="1" ht="21" customHeight="1" x14ac:dyDescent="0.3">
      <c r="A40" s="41"/>
      <c r="B40" s="42" t="s">
        <v>32</v>
      </c>
      <c r="C40" s="43">
        <f>SUM(C36)</f>
        <v>0</v>
      </c>
      <c r="D40" s="43">
        <f t="shared" ref="D40:E40" si="12">SUM(D36)</f>
        <v>0</v>
      </c>
      <c r="E40" s="43">
        <f t="shared" si="12"/>
        <v>0</v>
      </c>
      <c r="F40" s="43">
        <f>SUM(F36:F39)</f>
        <v>0</v>
      </c>
      <c r="G40" s="43">
        <f t="shared" ref="G40:H40" si="13">SUM(G36:G39)</f>
        <v>0</v>
      </c>
      <c r="H40" s="43">
        <f t="shared" si="13"/>
        <v>0</v>
      </c>
      <c r="I40" s="49"/>
      <c r="J40" s="78"/>
    </row>
    <row r="41" spans="1:10" ht="21" customHeight="1" x14ac:dyDescent="0.3">
      <c r="A41" s="95">
        <v>8</v>
      </c>
      <c r="B41" s="91" t="s">
        <v>33</v>
      </c>
      <c r="C41" s="85">
        <v>0</v>
      </c>
      <c r="D41" s="88"/>
      <c r="E41" s="85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81" t="s">
        <v>34</v>
      </c>
    </row>
    <row r="42" spans="1:10" ht="21" customHeight="1" x14ac:dyDescent="0.3">
      <c r="A42" s="95"/>
      <c r="B42" s="91"/>
      <c r="C42" s="85"/>
      <c r="D42" s="88"/>
      <c r="E42" s="85"/>
      <c r="F42" s="40">
        <v>0</v>
      </c>
      <c r="G42" s="40">
        <v>0</v>
      </c>
      <c r="H42" s="40">
        <f t="shared" si="0"/>
        <v>0</v>
      </c>
      <c r="I42" s="48"/>
      <c r="J42" s="82"/>
    </row>
    <row r="43" spans="1:10" s="33" customFormat="1" ht="21" customHeight="1" x14ac:dyDescent="0.3">
      <c r="A43" s="41"/>
      <c r="B43" s="42" t="s">
        <v>35</v>
      </c>
      <c r="C43" s="43">
        <f>SUM(C41)</f>
        <v>0</v>
      </c>
      <c r="D43" s="43">
        <f t="shared" ref="D43:E43" si="14">SUM(D41)</f>
        <v>0</v>
      </c>
      <c r="E43" s="43">
        <f t="shared" si="14"/>
        <v>0</v>
      </c>
      <c r="F43" s="43">
        <f>SUM(F41:F42)</f>
        <v>0</v>
      </c>
      <c r="G43" s="43">
        <f t="shared" ref="G43:H43" si="15">SUM(G41:G42)</f>
        <v>0</v>
      </c>
      <c r="H43" s="43">
        <f t="shared" si="15"/>
        <v>0</v>
      </c>
      <c r="I43" s="49"/>
      <c r="J43" s="83"/>
    </row>
    <row r="44" spans="1:10" ht="21" customHeight="1" x14ac:dyDescent="0.3">
      <c r="A44" s="95">
        <v>9</v>
      </c>
      <c r="B44" s="91" t="s">
        <v>36</v>
      </c>
      <c r="C44" s="85">
        <v>0</v>
      </c>
      <c r="D44" s="88"/>
      <c r="E44" s="85">
        <f t="shared" si="2"/>
        <v>0</v>
      </c>
      <c r="F44" s="40">
        <v>0</v>
      </c>
      <c r="G44" s="40">
        <v>0</v>
      </c>
      <c r="H44" s="40">
        <f t="shared" si="0"/>
        <v>0</v>
      </c>
      <c r="I44" s="48"/>
      <c r="J44" s="73" t="s">
        <v>37</v>
      </c>
    </row>
    <row r="45" spans="1:10" ht="21" customHeight="1" x14ac:dyDescent="0.3">
      <c r="A45" s="95"/>
      <c r="B45" s="91"/>
      <c r="C45" s="85"/>
      <c r="D45" s="88"/>
      <c r="E45" s="85"/>
      <c r="F45" s="40">
        <v>0</v>
      </c>
      <c r="G45" s="40">
        <v>0</v>
      </c>
      <c r="H45" s="40">
        <f t="shared" si="0"/>
        <v>0</v>
      </c>
      <c r="I45" s="48"/>
      <c r="J45" s="74"/>
    </row>
    <row r="46" spans="1:10" ht="21" customHeight="1" x14ac:dyDescent="0.3">
      <c r="A46" s="95"/>
      <c r="B46" s="91"/>
      <c r="C46" s="85"/>
      <c r="D46" s="88"/>
      <c r="E46" s="85"/>
      <c r="F46" s="40">
        <v>0</v>
      </c>
      <c r="G46" s="40">
        <v>0</v>
      </c>
      <c r="H46" s="40">
        <f t="shared" si="0"/>
        <v>0</v>
      </c>
      <c r="I46" s="48"/>
      <c r="J46" s="74"/>
    </row>
    <row r="47" spans="1:10" s="33" customFormat="1" ht="21" customHeight="1" x14ac:dyDescent="0.3">
      <c r="A47" s="41"/>
      <c r="B47" s="42" t="s">
        <v>38</v>
      </c>
      <c r="C47" s="43">
        <f>SUM(C44)</f>
        <v>0</v>
      </c>
      <c r="D47" s="43">
        <f t="shared" ref="D47:E47" si="16">SUM(D44)</f>
        <v>0</v>
      </c>
      <c r="E47" s="43">
        <f t="shared" si="16"/>
        <v>0</v>
      </c>
      <c r="F47" s="43">
        <f>SUM(F44:F46)</f>
        <v>0</v>
      </c>
      <c r="G47" s="43">
        <f t="shared" ref="G47:H47" si="17">SUM(G44:G46)</f>
        <v>0</v>
      </c>
      <c r="H47" s="43">
        <f t="shared" si="17"/>
        <v>0</v>
      </c>
      <c r="I47" s="49"/>
      <c r="J47" s="75"/>
    </row>
    <row r="48" spans="1:10" ht="21" customHeight="1" x14ac:dyDescent="0.3">
      <c r="A48" s="89">
        <v>10</v>
      </c>
      <c r="B48" s="91" t="s">
        <v>39</v>
      </c>
      <c r="C48" s="85">
        <v>0</v>
      </c>
      <c r="D48" s="88"/>
      <c r="E48" s="85">
        <f t="shared" si="2"/>
        <v>0</v>
      </c>
      <c r="F48" s="40">
        <v>0</v>
      </c>
      <c r="G48" s="40">
        <v>0</v>
      </c>
      <c r="H48" s="40">
        <f t="shared" si="0"/>
        <v>0</v>
      </c>
      <c r="I48" s="48"/>
      <c r="J48" s="76"/>
    </row>
    <row r="49" spans="1:10" ht="21" customHeight="1" x14ac:dyDescent="0.3">
      <c r="A49" s="96"/>
      <c r="B49" s="91"/>
      <c r="C49" s="85"/>
      <c r="D49" s="88"/>
      <c r="E49" s="85"/>
      <c r="F49" s="40">
        <v>0</v>
      </c>
      <c r="G49" s="40">
        <v>0</v>
      </c>
      <c r="H49" s="40">
        <f t="shared" ref="H49:H54" si="18">F49+G49</f>
        <v>0</v>
      </c>
      <c r="I49" s="48"/>
      <c r="J49" s="77"/>
    </row>
    <row r="50" spans="1:10" ht="21" customHeight="1" x14ac:dyDescent="0.3">
      <c r="A50" s="96"/>
      <c r="B50" s="91"/>
      <c r="C50" s="85"/>
      <c r="D50" s="88"/>
      <c r="E50" s="85"/>
      <c r="F50" s="40">
        <v>0</v>
      </c>
      <c r="G50" s="40">
        <v>0</v>
      </c>
      <c r="H50" s="40">
        <f t="shared" si="18"/>
        <v>0</v>
      </c>
      <c r="I50" s="48"/>
      <c r="J50" s="77"/>
    </row>
    <row r="51" spans="1:10" ht="21" customHeight="1" x14ac:dyDescent="0.3">
      <c r="A51" s="96"/>
      <c r="B51" s="91"/>
      <c r="C51" s="85"/>
      <c r="D51" s="88"/>
      <c r="E51" s="85"/>
      <c r="F51" s="40">
        <v>0</v>
      </c>
      <c r="G51" s="40">
        <v>0</v>
      </c>
      <c r="H51" s="40">
        <f t="shared" si="18"/>
        <v>0</v>
      </c>
      <c r="I51" s="48"/>
      <c r="J51" s="77"/>
    </row>
    <row r="52" spans="1:10" ht="21" customHeight="1" x14ac:dyDescent="0.3">
      <c r="A52" s="96"/>
      <c r="B52" s="91"/>
      <c r="C52" s="85"/>
      <c r="D52" s="88"/>
      <c r="E52" s="85"/>
      <c r="F52" s="40">
        <v>0</v>
      </c>
      <c r="G52" s="40">
        <v>0</v>
      </c>
      <c r="H52" s="40">
        <f t="shared" si="18"/>
        <v>0</v>
      </c>
      <c r="I52" s="48"/>
      <c r="J52" s="77"/>
    </row>
    <row r="53" spans="1:10" ht="21" customHeight="1" x14ac:dyDescent="0.3">
      <c r="A53" s="96"/>
      <c r="B53" s="91"/>
      <c r="C53" s="85"/>
      <c r="D53" s="88"/>
      <c r="E53" s="85"/>
      <c r="F53" s="40">
        <v>0</v>
      </c>
      <c r="G53" s="40">
        <v>0</v>
      </c>
      <c r="H53" s="40">
        <f t="shared" si="18"/>
        <v>0</v>
      </c>
      <c r="I53" s="48"/>
      <c r="J53" s="77"/>
    </row>
    <row r="54" spans="1:10" ht="21" customHeight="1" x14ac:dyDescent="0.3">
      <c r="A54" s="90"/>
      <c r="B54" s="91"/>
      <c r="C54" s="85"/>
      <c r="D54" s="88"/>
      <c r="E54" s="85"/>
      <c r="F54" s="40">
        <v>0</v>
      </c>
      <c r="G54" s="40">
        <v>0</v>
      </c>
      <c r="H54" s="40">
        <f t="shared" si="18"/>
        <v>0</v>
      </c>
      <c r="I54" s="48"/>
      <c r="J54" s="77"/>
    </row>
    <row r="55" spans="1:10" s="33" customFormat="1" ht="21" customHeight="1" x14ac:dyDescent="0.3">
      <c r="A55" s="41"/>
      <c r="B55" s="42" t="s">
        <v>40</v>
      </c>
      <c r="C55" s="43">
        <f>SUM(C48)</f>
        <v>0</v>
      </c>
      <c r="D55" s="43">
        <f t="shared" ref="D55:E55" si="19">SUM(D48)</f>
        <v>0</v>
      </c>
      <c r="E55" s="43">
        <f t="shared" si="19"/>
        <v>0</v>
      </c>
      <c r="F55" s="43">
        <f>SUM(F48:F54)</f>
        <v>0</v>
      </c>
      <c r="G55" s="43">
        <f t="shared" ref="G55:H55" si="20">SUM(G48:G54)</f>
        <v>0</v>
      </c>
      <c r="H55" s="43">
        <f t="shared" si="20"/>
        <v>0</v>
      </c>
      <c r="I55" s="49"/>
      <c r="J55" s="78"/>
    </row>
    <row r="56" spans="1:10" ht="21" customHeight="1" x14ac:dyDescent="0.3">
      <c r="A56" s="41"/>
      <c r="B56" s="42" t="s">
        <v>41</v>
      </c>
      <c r="C56" s="43">
        <f>SUM(C55,C47,C43,C40,C35,C30,C27,C21,C16,C13)</f>
        <v>56000</v>
      </c>
      <c r="D56" s="43">
        <f t="shared" ref="D56:H56" si="21">SUM(D55,D47,D43,D40,D35,D30,D27,D21,D16,D13)</f>
        <v>0</v>
      </c>
      <c r="E56" s="43">
        <f t="shared" si="21"/>
        <v>56000</v>
      </c>
      <c r="F56" s="43">
        <f t="shared" si="21"/>
        <v>57213.96</v>
      </c>
      <c r="G56" s="43">
        <f t="shared" si="21"/>
        <v>0</v>
      </c>
      <c r="H56" s="43">
        <f t="shared" si="21"/>
        <v>57213.96</v>
      </c>
      <c r="I56" s="49"/>
      <c r="J56" s="50"/>
    </row>
    <row r="60" spans="1:10" ht="21" customHeight="1" x14ac:dyDescent="0.3">
      <c r="A60" s="100" t="s">
        <v>42</v>
      </c>
      <c r="B60" s="101"/>
      <c r="C60" s="102" t="s">
        <v>43</v>
      </c>
      <c r="D60" s="102"/>
      <c r="E60" s="102" t="s">
        <v>44</v>
      </c>
      <c r="F60" s="102"/>
      <c r="G60" s="102" t="s">
        <v>45</v>
      </c>
      <c r="H60" s="102"/>
      <c r="I60" s="51" t="s">
        <v>46</v>
      </c>
    </row>
    <row r="61" spans="1:10" ht="21" customHeight="1" x14ac:dyDescent="0.3">
      <c r="A61" s="92">
        <f>E56</f>
        <v>56000</v>
      </c>
      <c r="B61" s="93"/>
      <c r="C61" s="93">
        <f>H56</f>
        <v>57213.96</v>
      </c>
      <c r="D61" s="93"/>
      <c r="E61" s="93"/>
      <c r="F61" s="93"/>
      <c r="G61" s="93">
        <f>G56</f>
        <v>0</v>
      </c>
      <c r="H61" s="93"/>
      <c r="I61" s="52">
        <f>A61-C61</f>
        <v>-1213.9599999999991</v>
      </c>
    </row>
    <row r="63" spans="1:10" ht="21" customHeight="1" x14ac:dyDescent="0.3">
      <c r="A63" s="44" t="s">
        <v>47</v>
      </c>
      <c r="B63" s="45"/>
      <c r="C63" s="46" t="s">
        <v>48</v>
      </c>
      <c r="D63" s="44"/>
      <c r="E63" s="44" t="s">
        <v>49</v>
      </c>
      <c r="F63" s="44"/>
      <c r="G63" s="44" t="s">
        <v>50</v>
      </c>
      <c r="H63" s="44"/>
      <c r="I63" s="4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5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5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5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5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5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26" zoomScale="90" zoomScaleNormal="90" workbookViewId="0">
      <selection activeCell="I14" sqref="I14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2.07421875" customWidth="1"/>
    <col min="10" max="10" width="1.53515625" customWidth="1"/>
    <col min="11" max="11" width="26.1523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97" t="s">
        <v>51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22" t="s">
        <v>53</v>
      </c>
      <c r="G5" s="122"/>
      <c r="H5" s="5" t="s">
        <v>54</v>
      </c>
      <c r="I5" s="4"/>
      <c r="J5" s="122" t="s">
        <v>55</v>
      </c>
      <c r="K5" s="123"/>
    </row>
    <row r="6" spans="2:11" ht="20.149999999999999" customHeight="1" x14ac:dyDescent="0.3">
      <c r="B6" s="6"/>
      <c r="C6" s="7"/>
      <c r="D6" s="8" t="s">
        <v>56</v>
      </c>
      <c r="E6" s="8"/>
      <c r="F6" s="124" t="s">
        <v>57</v>
      </c>
      <c r="G6" s="124"/>
      <c r="H6" s="8" t="s">
        <v>58</v>
      </c>
      <c r="I6" s="7"/>
      <c r="J6" s="124" t="s">
        <v>59</v>
      </c>
      <c r="K6" s="125"/>
    </row>
    <row r="7" spans="2:11" ht="20.149999999999999" customHeight="1" x14ac:dyDescent="0.3">
      <c r="B7" s="6"/>
      <c r="C7" s="7"/>
      <c r="D7" s="8" t="s">
        <v>60</v>
      </c>
      <c r="E7" s="8"/>
      <c r="F7" s="124" t="s">
        <v>82</v>
      </c>
      <c r="G7" s="124"/>
      <c r="H7" s="8" t="s">
        <v>61</v>
      </c>
      <c r="I7" s="22"/>
      <c r="J7" s="124" t="s">
        <v>83</v>
      </c>
      <c r="K7" s="12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9" t="s">
        <v>81</v>
      </c>
      <c r="K8" s="120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30" t="s">
        <v>1</v>
      </c>
      <c r="C10" s="131"/>
      <c r="D10" s="14" t="s">
        <v>63</v>
      </c>
      <c r="E10" s="105" t="s">
        <v>64</v>
      </c>
      <c r="F10" s="107"/>
      <c r="G10" s="16" t="s">
        <v>65</v>
      </c>
      <c r="H10" s="15" t="s">
        <v>66</v>
      </c>
      <c r="I10" s="105" t="s">
        <v>67</v>
      </c>
      <c r="J10" s="107"/>
      <c r="K10" s="16" t="s">
        <v>68</v>
      </c>
    </row>
    <row r="11" spans="2:11" ht="20.149999999999999" customHeight="1" x14ac:dyDescent="0.3">
      <c r="B11" s="128">
        <v>1</v>
      </c>
      <c r="C11" s="129"/>
      <c r="D11" s="110" t="s">
        <v>69</v>
      </c>
      <c r="E11" s="113" t="s">
        <v>70</v>
      </c>
      <c r="F11" s="113"/>
      <c r="G11" s="17">
        <v>75.23</v>
      </c>
      <c r="H11" s="54">
        <f>G11</f>
        <v>75.23</v>
      </c>
      <c r="I11" s="116"/>
      <c r="J11" s="117"/>
      <c r="K11" s="26" t="s">
        <v>88</v>
      </c>
    </row>
    <row r="12" spans="2:11" ht="20.149999999999999" customHeight="1" x14ac:dyDescent="0.3">
      <c r="B12" s="128">
        <v>2</v>
      </c>
      <c r="C12" s="129"/>
      <c r="D12" s="111"/>
      <c r="E12" s="113" t="s">
        <v>70</v>
      </c>
      <c r="F12" s="113"/>
      <c r="G12" s="17">
        <v>16.12</v>
      </c>
      <c r="H12" s="69">
        <f t="shared" ref="H12:H15" si="0">G12</f>
        <v>16.12</v>
      </c>
      <c r="I12" s="28"/>
      <c r="J12" s="29"/>
      <c r="K12" s="26" t="s">
        <v>89</v>
      </c>
    </row>
    <row r="13" spans="2:11" ht="31" customHeight="1" x14ac:dyDescent="0.3">
      <c r="B13" s="128">
        <v>3</v>
      </c>
      <c r="C13" s="129"/>
      <c r="D13" s="111"/>
      <c r="E13" s="113" t="s">
        <v>70</v>
      </c>
      <c r="F13" s="113"/>
      <c r="G13" s="17">
        <v>77.180000000000007</v>
      </c>
      <c r="H13" s="69">
        <f t="shared" si="0"/>
        <v>77.180000000000007</v>
      </c>
      <c r="I13" s="24"/>
      <c r="J13" s="25"/>
      <c r="K13" s="26" t="s">
        <v>90</v>
      </c>
    </row>
    <row r="14" spans="2:11" ht="31" customHeight="1" x14ac:dyDescent="0.3">
      <c r="B14" s="57"/>
      <c r="C14" s="58"/>
      <c r="D14" s="111"/>
      <c r="E14" s="113" t="s">
        <v>70</v>
      </c>
      <c r="F14" s="113"/>
      <c r="G14" s="61">
        <v>29.47</v>
      </c>
      <c r="H14" s="69">
        <f t="shared" si="0"/>
        <v>29.47</v>
      </c>
      <c r="I14" s="59"/>
      <c r="J14" s="60"/>
      <c r="K14" s="26" t="s">
        <v>91</v>
      </c>
    </row>
    <row r="15" spans="2:11" ht="31" customHeight="1" x14ac:dyDescent="0.3">
      <c r="B15" s="57"/>
      <c r="C15" s="58"/>
      <c r="D15" s="111"/>
      <c r="E15" s="113" t="s">
        <v>70</v>
      </c>
      <c r="F15" s="113"/>
      <c r="G15" s="61">
        <v>54.59</v>
      </c>
      <c r="H15" s="69">
        <f t="shared" si="0"/>
        <v>54.59</v>
      </c>
      <c r="I15" s="59"/>
      <c r="J15" s="60"/>
      <c r="K15" s="26" t="s">
        <v>92</v>
      </c>
    </row>
    <row r="16" spans="2:11" ht="31" customHeight="1" x14ac:dyDescent="0.3">
      <c r="B16" s="70"/>
      <c r="C16" s="71"/>
      <c r="D16" s="111"/>
      <c r="E16" s="113" t="s">
        <v>70</v>
      </c>
      <c r="F16" s="113"/>
      <c r="G16" s="69">
        <v>63</v>
      </c>
      <c r="H16" s="69">
        <v>63</v>
      </c>
      <c r="I16" s="66"/>
      <c r="J16" s="67"/>
      <c r="K16" s="26" t="s">
        <v>93</v>
      </c>
    </row>
    <row r="17" spans="1:11" ht="31" customHeight="1" x14ac:dyDescent="0.3">
      <c r="B17" s="57"/>
      <c r="C17" s="58"/>
      <c r="D17" s="111"/>
      <c r="E17" s="128" t="s">
        <v>80</v>
      </c>
      <c r="F17" s="129"/>
      <c r="G17" s="61">
        <v>157</v>
      </c>
      <c r="H17" s="61">
        <v>157</v>
      </c>
      <c r="I17" s="116"/>
      <c r="J17" s="117"/>
      <c r="K17" s="26" t="s">
        <v>87</v>
      </c>
    </row>
    <row r="18" spans="1:11" ht="20.149999999999999" customHeight="1" x14ac:dyDescent="0.3">
      <c r="B18" s="128">
        <v>1</v>
      </c>
      <c r="C18" s="129"/>
      <c r="D18" s="110" t="s">
        <v>39</v>
      </c>
      <c r="E18" s="113"/>
      <c r="F18" s="113"/>
      <c r="G18" s="17">
        <v>0</v>
      </c>
      <c r="H18" s="17"/>
      <c r="I18" s="116"/>
      <c r="J18" s="117"/>
      <c r="K18" s="26"/>
    </row>
    <row r="19" spans="1:11" ht="20.149999999999999" customHeight="1" x14ac:dyDescent="0.3">
      <c r="B19" s="128">
        <v>2</v>
      </c>
      <c r="C19" s="129"/>
      <c r="D19" s="111"/>
      <c r="E19" s="113"/>
      <c r="F19" s="113"/>
      <c r="G19" s="17">
        <v>0</v>
      </c>
      <c r="H19" s="17"/>
      <c r="I19" s="116"/>
      <c r="J19" s="117"/>
      <c r="K19" s="26"/>
    </row>
    <row r="20" spans="1:11" ht="20.149999999999999" customHeight="1" x14ac:dyDescent="0.3">
      <c r="B20" s="128">
        <v>3</v>
      </c>
      <c r="C20" s="129"/>
      <c r="D20" s="112"/>
      <c r="E20" s="113"/>
      <c r="F20" s="113"/>
      <c r="G20" s="17">
        <v>0</v>
      </c>
      <c r="H20" s="17"/>
      <c r="I20" s="116"/>
      <c r="J20" s="117"/>
      <c r="K20" s="26"/>
    </row>
    <row r="21" spans="1:11" ht="20.149999999999999" customHeight="1" x14ac:dyDescent="0.3">
      <c r="B21" s="105" t="s">
        <v>41</v>
      </c>
      <c r="C21" s="106"/>
      <c r="D21" s="106"/>
      <c r="E21" s="106"/>
      <c r="F21" s="107"/>
      <c r="G21" s="18">
        <f>SUM(G11:G20)</f>
        <v>472.59000000000003</v>
      </c>
      <c r="H21" s="18">
        <f>SUM(H11:H20)</f>
        <v>472.59000000000003</v>
      </c>
      <c r="I21" s="108">
        <f>SUM(I11:J20)</f>
        <v>0</v>
      </c>
      <c r="J21" s="109"/>
      <c r="K21" s="30"/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31"/>
      <c r="K22" s="13"/>
    </row>
    <row r="23" spans="1:11" ht="20.149999999999999" customHeight="1" x14ac:dyDescent="0.3">
      <c r="B23" s="126" t="s">
        <v>66</v>
      </c>
      <c r="C23" s="126"/>
      <c r="D23" s="126"/>
      <c r="E23" s="126"/>
      <c r="F23" s="126"/>
      <c r="G23" s="126" t="s">
        <v>71</v>
      </c>
      <c r="H23" s="126"/>
      <c r="I23" s="126"/>
      <c r="J23" s="126"/>
      <c r="K23" s="16" t="s">
        <v>72</v>
      </c>
    </row>
    <row r="24" spans="1:11" ht="20.149999999999999" customHeight="1" x14ac:dyDescent="0.3">
      <c r="B24" s="127">
        <f>H21</f>
        <v>472.59000000000003</v>
      </c>
      <c r="C24" s="127"/>
      <c r="D24" s="127"/>
      <c r="E24" s="127"/>
      <c r="F24" s="127"/>
      <c r="G24" s="127">
        <f>I21</f>
        <v>0</v>
      </c>
      <c r="H24" s="127"/>
      <c r="I24" s="127"/>
      <c r="J24" s="127"/>
      <c r="K24" s="32">
        <f>G21</f>
        <v>472.59000000000003</v>
      </c>
    </row>
    <row r="25" spans="1:11" ht="20.149999999999999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49999999999999" customHeight="1" x14ac:dyDescent="0.3">
      <c r="B26" s="13" t="s">
        <v>73</v>
      </c>
      <c r="C26" s="13"/>
      <c r="D26" s="13"/>
      <c r="E26" s="13"/>
      <c r="F26" s="13" t="s">
        <v>48</v>
      </c>
      <c r="G26" s="13" t="s">
        <v>74</v>
      </c>
      <c r="H26" s="13"/>
      <c r="I26" s="13"/>
      <c r="J26" s="13" t="s">
        <v>50</v>
      </c>
      <c r="K26" s="13"/>
    </row>
    <row r="29" spans="1:11" ht="18.45" x14ac:dyDescent="0.3">
      <c r="A29" s="97" t="s">
        <v>75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</row>
    <row r="31" spans="1:11" ht="20.149999999999999" customHeight="1" x14ac:dyDescent="0.3">
      <c r="B31" s="3"/>
      <c r="C31" s="4"/>
      <c r="D31" s="5" t="s">
        <v>52</v>
      </c>
      <c r="E31" s="5"/>
      <c r="F31" s="122" t="s">
        <v>53</v>
      </c>
      <c r="G31" s="122"/>
      <c r="H31" s="5" t="s">
        <v>54</v>
      </c>
      <c r="I31" s="4"/>
      <c r="J31" s="122" t="s">
        <v>55</v>
      </c>
      <c r="K31" s="123"/>
    </row>
    <row r="32" spans="1:11" ht="20.149999999999999" customHeight="1" x14ac:dyDescent="0.3">
      <c r="B32" s="6"/>
      <c r="C32" s="7"/>
      <c r="D32" s="8" t="s">
        <v>56</v>
      </c>
      <c r="E32" s="8"/>
      <c r="F32" s="124" t="s">
        <v>57</v>
      </c>
      <c r="G32" s="124"/>
      <c r="H32" s="8" t="s">
        <v>58</v>
      </c>
      <c r="I32" s="7"/>
      <c r="J32" s="124" t="s">
        <v>59</v>
      </c>
      <c r="K32" s="125"/>
    </row>
    <row r="33" spans="2:11" ht="20.149999999999999" customHeight="1" x14ac:dyDescent="0.3">
      <c r="B33" s="6"/>
      <c r="C33" s="7"/>
      <c r="D33" s="8" t="s">
        <v>60</v>
      </c>
      <c r="E33" s="8"/>
      <c r="F33" s="124" t="s">
        <v>82</v>
      </c>
      <c r="G33" s="124"/>
      <c r="H33" s="8" t="s">
        <v>61</v>
      </c>
      <c r="I33" s="22"/>
      <c r="J33" s="124" t="s">
        <v>83</v>
      </c>
      <c r="K33" s="125"/>
    </row>
    <row r="34" spans="2:11" ht="20.149999999999999" customHeight="1" x14ac:dyDescent="0.3">
      <c r="B34" s="9"/>
      <c r="C34" s="10"/>
      <c r="D34" s="11"/>
      <c r="E34" s="11"/>
      <c r="F34" s="68"/>
      <c r="G34" s="68"/>
      <c r="H34" s="11" t="s">
        <v>62</v>
      </c>
      <c r="I34" s="23"/>
      <c r="J34" s="119" t="s">
        <v>81</v>
      </c>
      <c r="K34" s="120"/>
    </row>
    <row r="35" spans="2:11" ht="20.149999999999999" customHeight="1" x14ac:dyDescent="0.3"/>
    <row r="36" spans="2:11" ht="20.149999999999999" customHeight="1" x14ac:dyDescent="0.3">
      <c r="B36" s="113"/>
      <c r="C36" s="113"/>
      <c r="D36" s="19" t="s">
        <v>76</v>
      </c>
      <c r="E36" s="113" t="s">
        <v>77</v>
      </c>
      <c r="F36" s="113"/>
      <c r="G36" s="17" t="s">
        <v>78</v>
      </c>
      <c r="H36" s="17" t="s">
        <v>79</v>
      </c>
      <c r="I36" s="121" t="s">
        <v>41</v>
      </c>
      <c r="J36" s="121"/>
      <c r="K36" s="20" t="s">
        <v>68</v>
      </c>
    </row>
    <row r="37" spans="2:11" ht="25" customHeight="1" x14ac:dyDescent="0.3">
      <c r="B37" s="113">
        <v>1</v>
      </c>
      <c r="C37" s="113"/>
      <c r="D37" s="19" t="s">
        <v>84</v>
      </c>
      <c r="E37" s="115" t="s">
        <v>85</v>
      </c>
      <c r="F37" s="115"/>
      <c r="G37" s="17">
        <v>100</v>
      </c>
      <c r="H37" s="17">
        <v>2</v>
      </c>
      <c r="I37" s="116">
        <f>G37*H37</f>
        <v>200</v>
      </c>
      <c r="J37" s="117"/>
      <c r="K37" s="27" t="s">
        <v>86</v>
      </c>
    </row>
    <row r="38" spans="2:11" ht="20.149999999999999" customHeight="1" x14ac:dyDescent="0.3">
      <c r="B38" s="113">
        <v>2</v>
      </c>
      <c r="C38" s="113"/>
      <c r="D38" s="19"/>
      <c r="E38" s="114"/>
      <c r="F38" s="115"/>
      <c r="G38" s="17"/>
      <c r="H38" s="17"/>
      <c r="I38" s="116"/>
      <c r="J38" s="117"/>
      <c r="K38" s="27"/>
    </row>
    <row r="39" spans="2:11" ht="20.149999999999999" customHeight="1" x14ac:dyDescent="0.3">
      <c r="B39" s="113">
        <v>3</v>
      </c>
      <c r="C39" s="113"/>
      <c r="D39" s="53"/>
      <c r="E39" s="118"/>
      <c r="F39" s="115"/>
      <c r="G39" s="17"/>
      <c r="H39" s="17"/>
      <c r="I39" s="116"/>
      <c r="J39" s="117"/>
      <c r="K39" s="27"/>
    </row>
    <row r="40" spans="2:11" ht="20.149999999999999" customHeight="1" x14ac:dyDescent="0.3">
      <c r="B40" s="105" t="s">
        <v>41</v>
      </c>
      <c r="C40" s="106"/>
      <c r="D40" s="106"/>
      <c r="E40" s="106"/>
      <c r="F40" s="107"/>
      <c r="G40" s="18"/>
      <c r="H40" s="18">
        <f>SUM(H22:H39)</f>
        <v>2</v>
      </c>
      <c r="I40" s="108">
        <f>SUM(I37:J39)</f>
        <v>200</v>
      </c>
      <c r="J40" s="109"/>
      <c r="K40" s="30"/>
    </row>
    <row r="41" spans="2:11" ht="20.149999999999999" customHeight="1" x14ac:dyDescent="0.3">
      <c r="B41" s="13" t="s">
        <v>73</v>
      </c>
      <c r="C41" s="13"/>
      <c r="D41" s="13"/>
      <c r="E41" s="13"/>
      <c r="F41" s="13" t="s">
        <v>48</v>
      </c>
      <c r="G41" s="13" t="s">
        <v>74</v>
      </c>
      <c r="H41" s="13"/>
      <c r="I41" s="13"/>
      <c r="J41" s="13" t="s">
        <v>50</v>
      </c>
      <c r="K41" s="13"/>
    </row>
  </sheetData>
  <mergeCells count="62">
    <mergeCell ref="I17:J17"/>
    <mergeCell ref="E17:F17"/>
    <mergeCell ref="B11:C11"/>
    <mergeCell ref="E11:F11"/>
    <mergeCell ref="B13:C13"/>
    <mergeCell ref="E13:F13"/>
    <mergeCell ref="B12:C12"/>
    <mergeCell ref="E14:F14"/>
    <mergeCell ref="E15:F15"/>
    <mergeCell ref="E16:F16"/>
    <mergeCell ref="I11:J1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8:J18"/>
    <mergeCell ref="B19:C19"/>
    <mergeCell ref="E19:F19"/>
    <mergeCell ref="I19:J19"/>
    <mergeCell ref="B20:C20"/>
    <mergeCell ref="E20:F20"/>
    <mergeCell ref="I20:J20"/>
    <mergeCell ref="B18:C18"/>
    <mergeCell ref="E18:F18"/>
    <mergeCell ref="B21:F21"/>
    <mergeCell ref="I21:J21"/>
    <mergeCell ref="B23:F23"/>
    <mergeCell ref="G23:J23"/>
    <mergeCell ref="B24:F24"/>
    <mergeCell ref="G24:J24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40:F40"/>
    <mergeCell ref="I40:J40"/>
    <mergeCell ref="D11:D17"/>
    <mergeCell ref="D18:D20"/>
    <mergeCell ref="E12:F12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A29:K29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2019-11-04T03:59:20Z</cp:lastPrinted>
  <dcterms:created xsi:type="dcterms:W3CDTF">2014-04-15T08:52:00Z</dcterms:created>
  <dcterms:modified xsi:type="dcterms:W3CDTF">2019-11-04T03:59:27Z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