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<sst xmlns="http://schemas.openxmlformats.org/spreadsheetml/2006/main" count="98">
  <si>
    <t>【借款报销单】</t>
  </si>
  <si>
    <t>团号：HMZA-180304-QDH689</t>
  </si>
  <si>
    <t>会议日期：3月7-8日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</si>
  <si>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</si>
  <si>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</si>
  <si>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</si>
  <si>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</si>
  <si>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</si>
  <si>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</si>
  <si>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</si>
  <si>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</si>
  <si>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</si>
  <si>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</si>
  <si>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</si>
  <si>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</si>
  <si>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</si>
  <si>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</si>
  <si>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</si>
  <si>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</si>
  <si>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</si>
  <si>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</si>
  <si>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</si>
  <si>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</si>
  <si>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</si>
  <si>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</si>
  <si>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</si>
  <si>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</si>
  <si>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</si>
  <si>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</si>
  <si>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</si>
  <si>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</si>
  <si>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</si>
  <si>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</si>
  <si>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</si>
  <si>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</si>
  <si>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</si>
  <si>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</si>
  <si>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</si>
  <si>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</si>
  <si>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</si>
  <si>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</si>
  <si>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</si>
  <si>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雨披 给兼职</t>
  </si>
  <si>
    <t>3月7日 给公安  15份丽华</t>
  </si>
  <si>
    <t>VIP室 水果</t>
  </si>
  <si>
    <t>防伪贴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</si>
  <si>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</si>
  <si>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</si>
  <si>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</si>
  <si>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</si>
  <si>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</si>
  <si>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</si>
  <si>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</si>
  <si>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</si>
  <si>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</si>
  <si>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</si>
  <si>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</si>
  <si>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</si>
  <si>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</si>
  <si>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杨苗苗</t>
  </si>
  <si>
    <t>职位:</t>
  </si>
  <si>
    <t>助理</t>
  </si>
  <si>
    <t>发生地:</t>
  </si>
  <si>
    <t>北京、上海</t>
  </si>
  <si>
    <t>部门:</t>
  </si>
  <si>
    <t>企划部</t>
  </si>
  <si>
    <t>发生日期:</t>
  </si>
  <si>
    <t>报销日期:</t>
  </si>
  <si>
    <t>团号:</t>
  </si>
  <si>
    <t>HMZA-180304-QDH689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</si>
  <si>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</si>
  <si>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</si>
  <si>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</si>
  <si>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</si>
  <si>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</si>
  <si>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</si>
  <si>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</si>
  <si>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</si>
  <si>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</t>
  </si>
  <si>
    <t>详见滴滴行程单</t>
  </si>
  <si>
    <t>3.3 家-机场
3.7 希尔顿-洲际
3.9 酒店-机场
3.9 机场-家</t>
  </si>
  <si>
    <t>住宿费</t>
  </si>
  <si>
    <t>餐费</t>
  </si>
  <si>
    <t>3月3日 杨苗苗  午餐</t>
  </si>
  <si>
    <t>3月6日 杨苗苗 午餐</t>
  </si>
  <si>
    <t>3月8日 高原、马洁、王凤雨、杨苗苗  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</si>
  <si>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</si>
  <si>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</si>
  <si>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</si>
  <si>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</si>
  <si>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</si>
  <si>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</si>
  <si>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</si>
  <si>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</si>
  <si>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</si>
  <si>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上海</t>
  </si>
  <si>
    <t>2018年3月3-4日</t>
  </si>
  <si>
    <t>2018年5-9日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</si>
</sst>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8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28" borderId="21" applyNumberFormat="0" applyAlignment="0" applyProtection="0">
      <alignment vertical="center"/>
    </xf>
    <xf numFmtId="0" fontId="28" fillId="28" borderId="16" applyNumberFormat="0" applyAlignment="0" applyProtection="0">
      <alignment vertical="center"/>
    </xf>
    <xf numFmtId="0" fontId="29" fillId="30" borderId="2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7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50" applyFont="1" applyFill="1" applyBorder="1" applyAlignment="1">
      <alignment vertical="center"/>
    </xf>
    <xf numFmtId="0" fontId="7" fillId="0" borderId="2" xfId="50" applyFont="1" applyFill="1" applyBorder="1" applyAlignment="1">
      <alignment vertical="center"/>
    </xf>
    <xf numFmtId="0" fontId="7" fillId="0" borderId="2" xfId="50" applyFont="1" applyFill="1" applyBorder="1" applyAlignment="1">
      <alignment horizontal="right" vertical="center"/>
    </xf>
    <xf numFmtId="0" fontId="7" fillId="2" borderId="2" xfId="50" applyFont="1" applyFill="1" applyBorder="1" applyAlignment="1">
      <alignment horizontal="center" vertical="center"/>
    </xf>
    <xf numFmtId="0" fontId="7" fillId="0" borderId="3" xfId="50" applyFont="1" applyFill="1" applyBorder="1" applyAlignment="1">
      <alignment vertical="center"/>
    </xf>
    <xf numFmtId="0" fontId="7" fillId="0" borderId="0" xfId="50" applyFont="1" applyFill="1" applyBorder="1" applyAlignment="1">
      <alignment vertical="center"/>
    </xf>
    <xf numFmtId="0" fontId="7" fillId="0" borderId="0" xfId="50" applyFont="1" applyFill="1" applyBorder="1" applyAlignment="1">
      <alignment horizontal="right" vertical="center"/>
    </xf>
    <xf numFmtId="0" fontId="7" fillId="2" borderId="0" xfId="50" applyFont="1" applyFill="1" applyBorder="1" applyAlignment="1">
      <alignment horizontal="center" vertical="center"/>
    </xf>
    <xf numFmtId="0" fontId="7" fillId="0" borderId="4" xfId="50" applyFont="1" applyFill="1" applyBorder="1" applyAlignment="1">
      <alignment vertical="center"/>
    </xf>
    <xf numFmtId="0" fontId="7" fillId="0" borderId="5" xfId="50" applyFont="1" applyFill="1" applyBorder="1" applyAlignment="1">
      <alignment vertical="center"/>
    </xf>
    <xf numFmtId="0" fontId="7" fillId="0" borderId="5" xfId="50" applyFont="1" applyFill="1" applyBorder="1" applyAlignment="1">
      <alignment horizontal="right" vertical="center"/>
    </xf>
    <xf numFmtId="0" fontId="7" fillId="2" borderId="5" xfId="50" applyFont="1" applyFill="1" applyBorder="1" applyAlignment="1">
      <alignment horizontal="center" vertical="center"/>
    </xf>
    <xf numFmtId="0" fontId="7" fillId="3" borderId="8" xfId="5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7" fontId="7" fillId="3" borderId="8" xfId="5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4" xfId="50" applyFont="1" applyFill="1" applyBorder="1" applyAlignment="1">
      <alignment horizontal="center" vertical="center"/>
    </xf>
    <xf numFmtId="0" fontId="8" fillId="0" borderId="7" xfId="50" applyFont="1" applyFill="1" applyBorder="1" applyAlignment="1">
      <alignment horizontal="center" vertical="center"/>
    </xf>
    <xf numFmtId="176" fontId="8" fillId="0" borderId="8" xfId="50" applyNumberFormat="1" applyFont="1" applyFill="1" applyBorder="1" applyAlignment="1">
      <alignment horizontal="center" vertical="center"/>
    </xf>
    <xf numFmtId="0" fontId="7" fillId="0" borderId="0" xfId="50" applyFont="1" applyFill="1" applyAlignment="1">
      <alignment vertical="center"/>
    </xf>
    <xf numFmtId="0" fontId="9" fillId="0" borderId="0" xfId="50" applyFont="1" applyAlignment="1">
      <alignment horizontal="right" vertical="center"/>
    </xf>
    <xf numFmtId="0" fontId="3" fillId="2" borderId="15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58" fontId="3" fillId="3" borderId="8" xfId="50" applyNumberFormat="1" applyFont="1" applyFill="1" applyBorder="1" applyAlignment="1">
      <alignment horizontal="left" vertical="center"/>
    </xf>
    <xf numFmtId="9" fontId="0" fillId="0" borderId="0" xfId="0" applyNumberForma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2" borderId="15" xfId="50" applyFont="1" applyFill="1" applyBorder="1" applyAlignment="1">
      <alignment horizontal="center" vertical="center"/>
    </xf>
    <xf numFmtId="0" fontId="7" fillId="2" borderId="11" xfId="50" applyFont="1" applyFill="1" applyBorder="1" applyAlignment="1">
      <alignment horizontal="center" vertical="center"/>
    </xf>
    <xf numFmtId="31" fontId="7" fillId="2" borderId="0" xfId="50" applyNumberFormat="1" applyFont="1" applyFill="1" applyBorder="1" applyAlignment="1">
      <alignment horizontal="center" vertical="center"/>
    </xf>
    <xf numFmtId="0" fontId="7" fillId="2" borderId="12" xfId="50" applyFont="1" applyFill="1" applyBorder="1" applyAlignment="1">
      <alignment horizontal="center" vertical="center"/>
    </xf>
    <xf numFmtId="0" fontId="7" fillId="3" borderId="8" xfId="50" applyFont="1" applyFill="1" applyBorder="1" applyAlignment="1">
      <alignment horizontal="center" vertical="center" wrapText="1"/>
    </xf>
    <xf numFmtId="177" fontId="7" fillId="3" borderId="6" xfId="50" applyNumberFormat="1" applyFont="1" applyFill="1" applyBorder="1" applyAlignment="1">
      <alignment horizontal="center" vertical="center"/>
    </xf>
    <xf numFmtId="177" fontId="7" fillId="3" borderId="7" xfId="50" applyNumberFormat="1" applyFont="1" applyFill="1" applyBorder="1" applyAlignment="1">
      <alignment horizontal="center" vertical="center"/>
    </xf>
    <xf numFmtId="0" fontId="7" fillId="3" borderId="8" xfId="50" applyFont="1" applyFill="1" applyBorder="1" applyAlignment="1">
      <alignment vertical="center" wrapText="1"/>
    </xf>
    <xf numFmtId="176" fontId="8" fillId="0" borderId="6" xfId="50" applyNumberFormat="1" applyFont="1" applyFill="1" applyBorder="1" applyAlignment="1">
      <alignment horizontal="center" vertical="center"/>
    </xf>
    <xf numFmtId="176" fontId="8" fillId="0" borderId="7" xfId="50" applyNumberFormat="1" applyFont="1" applyFill="1" applyBorder="1" applyAlignment="1">
      <alignment horizontal="center" vertical="center"/>
    </xf>
    <xf numFmtId="0" fontId="8" fillId="0" borderId="8" xfId="5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179" fontId="11" fillId="6" borderId="8" xfId="0" applyNumberFormat="1" applyFont="1" applyFill="1" applyBorder="1" applyAlignment="1">
      <alignment horizontal="center" vertical="center"/>
    </xf>
    <xf numFmtId="179" fontId="11" fillId="7" borderId="8" xfId="0" applyNumberFormat="1" applyFont="1" applyFill="1" applyBorder="1" applyAlignment="1">
      <alignment horizontal="center" vertical="center"/>
    </xf>
    <xf numFmtId="180" fontId="11" fillId="6" borderId="8" xfId="0" applyNumberFormat="1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0" fillId="8" borderId="8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180" fontId="10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178" fontId="12" fillId="3" borderId="6" xfId="0" applyNumberFormat="1" applyFont="1" applyFill="1" applyBorder="1" applyAlignment="1">
      <alignment horizontal="center" vertical="center"/>
    </xf>
    <xf numFmtId="178" fontId="12" fillId="3" borderId="1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80" fontId="10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0" fillId="8" borderId="8" xfId="0" applyFont="1" applyFill="1" applyBorder="1">
      <alignment vertical="center"/>
    </xf>
    <xf numFmtId="0" fontId="13" fillId="0" borderId="13" xfId="0" applyFont="1" applyBorder="1" applyAlignment="1">
      <alignment horizontal="left" vertical="center" wrapText="1"/>
    </xf>
    <xf numFmtId="58" fontId="0" fillId="0" borderId="8" xfId="0" applyNumberFormat="1" applyBorder="1">
      <alignment vertical="center"/>
    </xf>
    <xf numFmtId="0" fontId="13" fillId="0" borderId="9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1" fillId="9" borderId="8" xfId="0" applyFont="1" applyFill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7"/>
  <sheetViews>
    <sheetView tabSelected="1" topLeftCell="A7" workbookViewId="0">
      <selection activeCell="D41" sqref="D41"/>
    </sheetView>
  </sheetViews>
  <sheetFormatPr defaultColWidth="9" defaultRowHeight="21" customHeight="1"/>
  <cols>
    <col min="1" max="1" width="9" style="93"/>
    <col min="2" max="2" width="16.75" customWidth="1"/>
    <col min="3" max="3" width="9" style="94"/>
    <col min="6" max="6" width="11.625"/>
    <col min="8" max="8" width="13.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125"/>
      <c r="J2" s="125"/>
      <c r="K2" s="125"/>
      <c r="L2" s="125"/>
    </row>
    <row r="4" customHeight="1" spans="8:10">
      <c r="H4" s="95" t="s">
        <v>1</v>
      </c>
      <c r="I4" s="95"/>
      <c r="J4" s="95" t="s">
        <v>2</v>
      </c>
    </row>
    <row r="5" customHeight="1" spans="8:10">
      <c r="H5" s="96"/>
      <c r="I5" s="96"/>
      <c r="J5" s="96"/>
    </row>
    <row r="6" customHeight="1" spans="1:10">
      <c r="A6" s="97" t="s">
        <v>3</v>
      </c>
      <c r="B6" s="98" t="s">
        <v>4</v>
      </c>
      <c r="C6" s="99" t="s">
        <v>5</v>
      </c>
      <c r="D6" s="99"/>
      <c r="E6" s="99"/>
      <c r="F6" s="100" t="s">
        <v>6</v>
      </c>
      <c r="G6" s="100"/>
      <c r="H6" s="100"/>
      <c r="I6" s="100"/>
      <c r="J6" s="98" t="s">
        <v>7</v>
      </c>
    </row>
    <row r="7" customHeight="1" spans="1:10">
      <c r="A7" s="97"/>
      <c r="B7" s="98"/>
      <c r="C7" s="101" t="s">
        <v>8</v>
      </c>
      <c r="D7" s="102" t="s">
        <v>9</v>
      </c>
      <c r="E7" s="99" t="s">
        <v>10</v>
      </c>
      <c r="F7" s="100" t="s">
        <v>11</v>
      </c>
      <c r="G7" s="100" t="s">
        <v>12</v>
      </c>
      <c r="H7" s="100" t="s">
        <v>13</v>
      </c>
      <c r="I7" s="100" t="s">
        <v>14</v>
      </c>
      <c r="J7" s="98"/>
    </row>
    <row r="8" customHeight="1" spans="1:10">
      <c r="A8" s="103">
        <v>1</v>
      </c>
      <c r="B8" s="104" t="s">
        <v>15</v>
      </c>
      <c r="C8" s="105">
        <v>0</v>
      </c>
      <c r="D8" s="106"/>
      <c r="E8" s="105">
        <f>C8*D8</f>
        <v>0</v>
      </c>
      <c r="F8" s="105">
        <v>0</v>
      </c>
      <c r="G8" s="105">
        <v>0</v>
      </c>
      <c r="H8" s="105">
        <f>F8+G8</f>
        <v>0</v>
      </c>
      <c r="I8" s="126"/>
      <c r="J8" s="127" t="s">
        <v>16</v>
      </c>
    </row>
    <row r="9" customHeight="1" spans="1:10">
      <c r="A9" s="103"/>
      <c r="B9" s="104"/>
      <c r="C9" s="105"/>
      <c r="D9" s="106"/>
      <c r="E9" s="105"/>
      <c r="F9" s="105">
        <v>0</v>
      </c>
      <c r="G9" s="105">
        <v>0</v>
      </c>
      <c r="H9" s="105">
        <f>F9+G9</f>
        <v>0</v>
      </c>
      <c r="I9" s="126"/>
      <c r="J9" s="128"/>
    </row>
    <row r="10" s="92" customFormat="1" customHeight="1" spans="1:10">
      <c r="A10" s="107"/>
      <c r="B10" s="108" t="s">
        <v>17</v>
      </c>
      <c r="C10" s="109">
        <f>SUM(C8)</f>
        <v>0</v>
      </c>
      <c r="D10" s="109">
        <f>SUM(D8)</f>
        <v>0</v>
      </c>
      <c r="E10" s="109">
        <f>SUM(E8)</f>
        <v>0</v>
      </c>
      <c r="F10" s="109">
        <f>SUM(F8:F9)</f>
        <v>0</v>
      </c>
      <c r="G10" s="109">
        <f>SUM(G8:G9)</f>
        <v>0</v>
      </c>
      <c r="H10" s="109">
        <f>SUM(H8:H9)</f>
        <v>0</v>
      </c>
      <c r="I10" s="129"/>
      <c r="J10" s="130"/>
    </row>
    <row r="11" customHeight="1" spans="1:10">
      <c r="A11" s="110">
        <v>2</v>
      </c>
      <c r="B11" s="111" t="s">
        <v>18</v>
      </c>
      <c r="C11" s="112">
        <v>0</v>
      </c>
      <c r="D11" s="110"/>
      <c r="E11" s="112">
        <f>C11*D11</f>
        <v>0</v>
      </c>
      <c r="F11" s="105">
        <v>0</v>
      </c>
      <c r="G11" s="105">
        <v>0</v>
      </c>
      <c r="H11" s="105">
        <f>F11+G11</f>
        <v>0</v>
      </c>
      <c r="I11" s="126"/>
      <c r="J11" s="127" t="s">
        <v>19</v>
      </c>
    </row>
    <row r="12" customHeight="1" spans="1:10">
      <c r="A12" s="113"/>
      <c r="B12" s="114"/>
      <c r="C12" s="115"/>
      <c r="D12" s="113"/>
      <c r="E12" s="115"/>
      <c r="F12" s="105">
        <v>0</v>
      </c>
      <c r="G12" s="105">
        <v>0</v>
      </c>
      <c r="H12" s="105">
        <f t="shared" ref="H12" si="0">F12+G12</f>
        <v>0</v>
      </c>
      <c r="I12" s="126"/>
      <c r="J12" s="128"/>
    </row>
    <row r="13" s="92" customFormat="1" customHeight="1" spans="1:10">
      <c r="A13" s="107"/>
      <c r="B13" s="108" t="s">
        <v>20</v>
      </c>
      <c r="C13" s="109">
        <f>SUM(C11)</f>
        <v>0</v>
      </c>
      <c r="D13" s="109">
        <f>SUM(D11)</f>
        <v>0</v>
      </c>
      <c r="E13" s="109">
        <f>SUM(E11)</f>
        <v>0</v>
      </c>
      <c r="F13" s="109">
        <f>SUM(F11:F12)</f>
        <v>0</v>
      </c>
      <c r="G13" s="109">
        <f>SUM(G11:G12)</f>
        <v>0</v>
      </c>
      <c r="H13" s="109">
        <f>SUM(H11:H12)</f>
        <v>0</v>
      </c>
      <c r="I13" s="129"/>
      <c r="J13" s="130"/>
    </row>
    <row r="14" customHeight="1" spans="1:10">
      <c r="A14" s="103">
        <v>3</v>
      </c>
      <c r="B14" s="104" t="s">
        <v>21</v>
      </c>
      <c r="C14" s="105">
        <v>0</v>
      </c>
      <c r="D14" s="106"/>
      <c r="E14" s="105">
        <f>C14*D14</f>
        <v>0</v>
      </c>
      <c r="F14" s="105"/>
      <c r="G14" s="105"/>
      <c r="H14" s="105"/>
      <c r="I14" s="131"/>
      <c r="J14" s="132" t="s">
        <v>22</v>
      </c>
    </row>
    <row r="15" s="92" customFormat="1" customHeight="1" spans="1:10">
      <c r="A15" s="107"/>
      <c r="B15" s="108" t="s">
        <v>23</v>
      </c>
      <c r="C15" s="109">
        <f>SUM(C14)</f>
        <v>0</v>
      </c>
      <c r="D15" s="109">
        <f t="shared" ref="D15:E15" si="1">SUM(D14)</f>
        <v>0</v>
      </c>
      <c r="E15" s="109">
        <f t="shared" si="1"/>
        <v>0</v>
      </c>
      <c r="F15" s="109">
        <f>SUM(F14:F14)</f>
        <v>0</v>
      </c>
      <c r="G15" s="109">
        <f>SUM(G14:G14)</f>
        <v>0</v>
      </c>
      <c r="H15" s="109">
        <f>SUM(H14:H14)</f>
        <v>0</v>
      </c>
      <c r="I15" s="129"/>
      <c r="J15" s="133"/>
    </row>
    <row r="16" customHeight="1" spans="1:10">
      <c r="A16" s="103">
        <v>4</v>
      </c>
      <c r="B16" s="104" t="s">
        <v>24</v>
      </c>
      <c r="C16" s="105">
        <v>0</v>
      </c>
      <c r="D16" s="106"/>
      <c r="E16" s="105">
        <f>C16*D16</f>
        <v>0</v>
      </c>
      <c r="F16" s="105">
        <v>0</v>
      </c>
      <c r="G16" s="105">
        <v>0</v>
      </c>
      <c r="H16" s="105">
        <f>F16+G16</f>
        <v>0</v>
      </c>
      <c r="I16" s="126"/>
      <c r="J16" s="132" t="s">
        <v>25</v>
      </c>
    </row>
    <row r="17" customHeight="1" spans="1:10">
      <c r="A17" s="103"/>
      <c r="B17" s="104"/>
      <c r="C17" s="105"/>
      <c r="D17" s="106"/>
      <c r="E17" s="105"/>
      <c r="F17" s="105">
        <v>0</v>
      </c>
      <c r="G17" s="105">
        <v>0</v>
      </c>
      <c r="H17" s="105">
        <f>F17+G17</f>
        <v>0</v>
      </c>
      <c r="I17" s="126"/>
      <c r="J17" s="134"/>
    </row>
    <row r="18" s="92" customFormat="1" customHeight="1" spans="1:10">
      <c r="A18" s="107"/>
      <c r="B18" s="108" t="s">
        <v>26</v>
      </c>
      <c r="C18" s="109">
        <f>SUM(C16)</f>
        <v>0</v>
      </c>
      <c r="D18" s="109">
        <f t="shared" ref="D18:E18" si="2">SUM(D16)</f>
        <v>0</v>
      </c>
      <c r="E18" s="109">
        <f t="shared" si="2"/>
        <v>0</v>
      </c>
      <c r="F18" s="109">
        <f>SUM(F16:F17)</f>
        <v>0</v>
      </c>
      <c r="G18" s="109">
        <f t="shared" ref="G18:H18" si="3">SUM(G16:G17)</f>
        <v>0</v>
      </c>
      <c r="H18" s="109">
        <f t="shared" si="3"/>
        <v>0</v>
      </c>
      <c r="I18" s="129"/>
      <c r="J18" s="133"/>
    </row>
    <row r="19" customHeight="1" spans="1:10">
      <c r="A19" s="110">
        <v>5</v>
      </c>
      <c r="B19" s="111" t="s">
        <v>27</v>
      </c>
      <c r="C19" s="112">
        <v>0</v>
      </c>
      <c r="D19" s="110"/>
      <c r="E19" s="112">
        <f>C19*D19</f>
        <v>0</v>
      </c>
      <c r="F19" s="105">
        <v>0</v>
      </c>
      <c r="G19" s="105">
        <v>0</v>
      </c>
      <c r="H19" s="105">
        <f>F19+G19</f>
        <v>0</v>
      </c>
      <c r="I19" s="126"/>
      <c r="J19" s="127" t="s">
        <v>28</v>
      </c>
    </row>
    <row r="20" customHeight="1" spans="1:10">
      <c r="A20" s="113"/>
      <c r="B20" s="114"/>
      <c r="C20" s="115"/>
      <c r="D20" s="113"/>
      <c r="E20" s="115"/>
      <c r="F20" s="105">
        <v>0</v>
      </c>
      <c r="G20" s="105">
        <v>0</v>
      </c>
      <c r="H20" s="105">
        <f t="shared" ref="H20" si="4">F20+G20</f>
        <v>0</v>
      </c>
      <c r="I20" s="126"/>
      <c r="J20" s="128"/>
    </row>
    <row r="21" s="92" customFormat="1" customHeight="1" spans="1:10">
      <c r="A21" s="107"/>
      <c r="B21" s="108" t="s">
        <v>29</v>
      </c>
      <c r="C21" s="109">
        <f>SUM(C19)</f>
        <v>0</v>
      </c>
      <c r="D21" s="109">
        <f t="shared" ref="D21:E21" si="5">SUM(D19)</f>
        <v>0</v>
      </c>
      <c r="E21" s="109">
        <f t="shared" si="5"/>
        <v>0</v>
      </c>
      <c r="F21" s="109">
        <f>SUM(F19:F20)</f>
        <v>0</v>
      </c>
      <c r="G21" s="109">
        <f>SUM(G19:G20)</f>
        <v>0</v>
      </c>
      <c r="H21" s="109">
        <f t="shared" ref="H21" si="6">SUM(H19:H20)</f>
        <v>0</v>
      </c>
      <c r="I21" s="129"/>
      <c r="J21" s="130"/>
    </row>
    <row r="22" customHeight="1" spans="1:10">
      <c r="A22" s="103">
        <v>6</v>
      </c>
      <c r="B22" s="104" t="s">
        <v>30</v>
      </c>
      <c r="C22" s="105">
        <v>0</v>
      </c>
      <c r="D22" s="106"/>
      <c r="E22" s="105">
        <f>C22*D22</f>
        <v>0</v>
      </c>
      <c r="F22" s="105">
        <v>0</v>
      </c>
      <c r="G22" s="105">
        <v>0</v>
      </c>
      <c r="H22" s="105">
        <f>F22+G22</f>
        <v>0</v>
      </c>
      <c r="I22" s="126"/>
      <c r="J22" s="127" t="s">
        <v>31</v>
      </c>
    </row>
    <row r="23" customHeight="1" spans="1:10">
      <c r="A23" s="103"/>
      <c r="B23" s="104"/>
      <c r="C23" s="105"/>
      <c r="D23" s="106"/>
      <c r="E23" s="105"/>
      <c r="F23" s="105">
        <v>0</v>
      </c>
      <c r="G23" s="105">
        <v>0</v>
      </c>
      <c r="H23" s="105">
        <f>F23+G23</f>
        <v>0</v>
      </c>
      <c r="I23" s="126"/>
      <c r="J23" s="134"/>
    </row>
    <row r="24" s="92" customFormat="1" customHeight="1" spans="1:10">
      <c r="A24" s="107"/>
      <c r="B24" s="108" t="s">
        <v>32</v>
      </c>
      <c r="C24" s="109">
        <f>SUM(C22)</f>
        <v>0</v>
      </c>
      <c r="D24" s="109">
        <f t="shared" ref="D24:E24" si="7">SUM(D22)</f>
        <v>0</v>
      </c>
      <c r="E24" s="109">
        <f t="shared" si="7"/>
        <v>0</v>
      </c>
      <c r="F24" s="109">
        <f>SUM(F22:F23)</f>
        <v>0</v>
      </c>
      <c r="G24" s="109">
        <f>SUM(G22:G23)</f>
        <v>0</v>
      </c>
      <c r="H24" s="109">
        <f>SUM(H22:H23)</f>
        <v>0</v>
      </c>
      <c r="I24" s="129"/>
      <c r="J24" s="133"/>
    </row>
    <row r="25" customHeight="1" spans="1:10">
      <c r="A25" s="103">
        <v>7</v>
      </c>
      <c r="B25" s="104" t="s">
        <v>33</v>
      </c>
      <c r="C25" s="105">
        <v>0</v>
      </c>
      <c r="D25" s="106"/>
      <c r="E25" s="105">
        <f>C25*D25</f>
        <v>0</v>
      </c>
      <c r="F25" s="105">
        <v>0</v>
      </c>
      <c r="G25" s="105">
        <v>0</v>
      </c>
      <c r="H25" s="105">
        <f>F25+G25</f>
        <v>0</v>
      </c>
      <c r="I25" s="126"/>
      <c r="J25" s="135"/>
    </row>
    <row r="26" customHeight="1" spans="1:10">
      <c r="A26" s="103"/>
      <c r="B26" s="104"/>
      <c r="C26" s="105"/>
      <c r="D26" s="106"/>
      <c r="E26" s="105"/>
      <c r="F26" s="105">
        <v>0</v>
      </c>
      <c r="G26" s="105">
        <v>0</v>
      </c>
      <c r="H26" s="105">
        <f>F26+G26</f>
        <v>0</v>
      </c>
      <c r="I26" s="126"/>
      <c r="J26" s="136"/>
    </row>
    <row r="27" s="92" customFormat="1" customHeight="1" spans="1:10">
      <c r="A27" s="107"/>
      <c r="B27" s="108" t="s">
        <v>34</v>
      </c>
      <c r="C27" s="109">
        <f>SUM(C25)</f>
        <v>0</v>
      </c>
      <c r="D27" s="109">
        <f t="shared" ref="D27:E27" si="8">SUM(D25)</f>
        <v>0</v>
      </c>
      <c r="E27" s="109">
        <f t="shared" si="8"/>
        <v>0</v>
      </c>
      <c r="F27" s="109">
        <f>SUM(F25:F26)</f>
        <v>0</v>
      </c>
      <c r="G27" s="109">
        <f>SUM(G25:G26)</f>
        <v>0</v>
      </c>
      <c r="H27" s="109">
        <f>SUM(H25:H26)</f>
        <v>0</v>
      </c>
      <c r="I27" s="129"/>
      <c r="J27" s="137"/>
    </row>
    <row r="28" customHeight="1" spans="1:10">
      <c r="A28" s="103">
        <v>8</v>
      </c>
      <c r="B28" s="104" t="s">
        <v>35</v>
      </c>
      <c r="C28" s="105">
        <v>0</v>
      </c>
      <c r="D28" s="106"/>
      <c r="E28" s="105">
        <f>C28*D28</f>
        <v>0</v>
      </c>
      <c r="F28" s="105">
        <v>0</v>
      </c>
      <c r="G28" s="105">
        <v>0</v>
      </c>
      <c r="H28" s="105">
        <f>F28+G28</f>
        <v>0</v>
      </c>
      <c r="I28" s="126"/>
      <c r="J28" s="132" t="s">
        <v>36</v>
      </c>
    </row>
    <row r="29" customHeight="1" spans="1:10">
      <c r="A29" s="103"/>
      <c r="B29" s="104"/>
      <c r="C29" s="105"/>
      <c r="D29" s="106"/>
      <c r="E29" s="105"/>
      <c r="F29" s="105">
        <v>0</v>
      </c>
      <c r="G29" s="105">
        <v>0</v>
      </c>
      <c r="H29" s="105">
        <f>F29+G29</f>
        <v>0</v>
      </c>
      <c r="I29" s="126"/>
      <c r="J29" s="134"/>
    </row>
    <row r="30" s="92" customFormat="1" customHeight="1" spans="1:10">
      <c r="A30" s="107"/>
      <c r="B30" s="108" t="s">
        <v>37</v>
      </c>
      <c r="C30" s="109">
        <f>SUM(C28)</f>
        <v>0</v>
      </c>
      <c r="D30" s="109">
        <f t="shared" ref="D30:E30" si="9">SUM(D28)</f>
        <v>0</v>
      </c>
      <c r="E30" s="109">
        <f t="shared" si="9"/>
        <v>0</v>
      </c>
      <c r="F30" s="109">
        <f>SUM(F28:F29)</f>
        <v>0</v>
      </c>
      <c r="G30" s="109">
        <f t="shared" ref="G30:H30" si="10">SUM(G28:G29)</f>
        <v>0</v>
      </c>
      <c r="H30" s="109">
        <f t="shared" si="10"/>
        <v>0</v>
      </c>
      <c r="I30" s="129"/>
      <c r="J30" s="133"/>
    </row>
    <row r="31" customHeight="1" spans="1:10">
      <c r="A31" s="103">
        <v>9</v>
      </c>
      <c r="B31" s="104" t="s">
        <v>38</v>
      </c>
      <c r="C31" s="105">
        <v>0</v>
      </c>
      <c r="D31" s="106"/>
      <c r="E31" s="105">
        <f>C31*D31</f>
        <v>0</v>
      </c>
      <c r="F31" s="105">
        <v>0</v>
      </c>
      <c r="G31" s="105">
        <v>0</v>
      </c>
      <c r="H31" s="105">
        <f>F31+G31</f>
        <v>0</v>
      </c>
      <c r="I31" s="126"/>
      <c r="J31" s="127" t="s">
        <v>39</v>
      </c>
    </row>
    <row r="32" customHeight="1" spans="1:10">
      <c r="A32" s="103"/>
      <c r="B32" s="104"/>
      <c r="C32" s="105"/>
      <c r="D32" s="106"/>
      <c r="E32" s="105"/>
      <c r="F32" s="105">
        <v>0</v>
      </c>
      <c r="G32" s="105">
        <v>0</v>
      </c>
      <c r="H32" s="105">
        <f>F32+G32</f>
        <v>0</v>
      </c>
      <c r="I32" s="126"/>
      <c r="J32" s="128"/>
    </row>
    <row r="33" customHeight="1" spans="1:10">
      <c r="A33" s="103"/>
      <c r="B33" s="104"/>
      <c r="C33" s="105"/>
      <c r="D33" s="106"/>
      <c r="E33" s="105"/>
      <c r="F33" s="105">
        <v>0</v>
      </c>
      <c r="G33" s="105">
        <v>0</v>
      </c>
      <c r="H33" s="105">
        <f>F33+G33</f>
        <v>0</v>
      </c>
      <c r="I33" s="126"/>
      <c r="J33" s="128"/>
    </row>
    <row r="34" s="92" customFormat="1" customHeight="1" spans="1:10">
      <c r="A34" s="107"/>
      <c r="B34" s="108" t="s">
        <v>40</v>
      </c>
      <c r="C34" s="109">
        <f>SUM(C31)</f>
        <v>0</v>
      </c>
      <c r="D34" s="109">
        <f t="shared" ref="D34:E34" si="11">SUM(D31)</f>
        <v>0</v>
      </c>
      <c r="E34" s="109">
        <f t="shared" si="11"/>
        <v>0</v>
      </c>
      <c r="F34" s="109">
        <f>SUM(F31:F33)</f>
        <v>0</v>
      </c>
      <c r="G34" s="109">
        <f t="shared" ref="G34:H34" si="12">SUM(G31:G33)</f>
        <v>0</v>
      </c>
      <c r="H34" s="109">
        <f t="shared" si="12"/>
        <v>0</v>
      </c>
      <c r="I34" s="129"/>
      <c r="J34" s="130"/>
    </row>
    <row r="35" customHeight="1" spans="1:10">
      <c r="A35" s="110">
        <v>10</v>
      </c>
      <c r="B35" s="104" t="s">
        <v>41</v>
      </c>
      <c r="C35" s="105">
        <v>0</v>
      </c>
      <c r="D35" s="106"/>
      <c r="E35" s="105">
        <f>C35*D35</f>
        <v>0</v>
      </c>
      <c r="F35" s="105">
        <v>80</v>
      </c>
      <c r="G35" s="105">
        <v>0</v>
      </c>
      <c r="H35" s="105">
        <f>F35+G35</f>
        <v>80</v>
      </c>
      <c r="I35" s="126" t="s">
        <v>42</v>
      </c>
      <c r="J35" s="135"/>
    </row>
    <row r="36" customHeight="1" spans="1:10">
      <c r="A36" s="116"/>
      <c r="B36" s="104"/>
      <c r="C36" s="105"/>
      <c r="D36" s="106"/>
      <c r="E36" s="105"/>
      <c r="F36" s="105">
        <v>450</v>
      </c>
      <c r="G36" s="105">
        <v>0</v>
      </c>
      <c r="H36" s="105">
        <f>F36+G36</f>
        <v>450</v>
      </c>
      <c r="I36" s="126" t="s">
        <v>43</v>
      </c>
      <c r="J36" s="136"/>
    </row>
    <row r="37" customHeight="1" spans="1:10">
      <c r="A37" s="116"/>
      <c r="B37" s="104"/>
      <c r="C37" s="105"/>
      <c r="D37" s="106"/>
      <c r="E37" s="105"/>
      <c r="F37" s="105">
        <v>900</v>
      </c>
      <c r="G37" s="105">
        <v>0</v>
      </c>
      <c r="H37" s="105">
        <f>F37+G37</f>
        <v>900</v>
      </c>
      <c r="I37" s="126" t="s">
        <v>44</v>
      </c>
      <c r="J37" s="136"/>
    </row>
    <row r="38" customHeight="1" spans="1:10">
      <c r="A38" s="116"/>
      <c r="B38" s="104"/>
      <c r="C38" s="105"/>
      <c r="D38" s="106"/>
      <c r="E38" s="105"/>
      <c r="F38" s="105">
        <v>3074</v>
      </c>
      <c r="G38" s="105">
        <v>0</v>
      </c>
      <c r="H38" s="105">
        <f>F38+G38</f>
        <v>3074</v>
      </c>
      <c r="I38" s="126" t="s">
        <v>45</v>
      </c>
      <c r="J38" s="136"/>
    </row>
    <row r="39" s="92" customFormat="1" customHeight="1" spans="1:10">
      <c r="A39" s="107"/>
      <c r="B39" s="108" t="s">
        <v>46</v>
      </c>
      <c r="C39" s="109">
        <f>SUM(C35)</f>
        <v>0</v>
      </c>
      <c r="D39" s="109">
        <f t="shared" ref="D39:E39" si="13">SUM(D35)</f>
        <v>0</v>
      </c>
      <c r="E39" s="109">
        <f t="shared" si="13"/>
        <v>0</v>
      </c>
      <c r="F39" s="109">
        <f>SUM(F35:F38)</f>
        <v>4504</v>
      </c>
      <c r="G39" s="109">
        <f>SUM(G35:G38)</f>
        <v>0</v>
      </c>
      <c r="H39" s="109">
        <f>SUM(H35:H38)</f>
        <v>4504</v>
      </c>
      <c r="I39" s="129"/>
      <c r="J39" s="137"/>
    </row>
    <row r="40" customHeight="1" spans="1:10">
      <c r="A40" s="107"/>
      <c r="B40" s="108" t="s">
        <v>47</v>
      </c>
      <c r="C40" s="109">
        <f>SUM(C39,C34,C30,C27,C24,C21,C18,C15,C13,C10)</f>
        <v>0</v>
      </c>
      <c r="D40" s="109">
        <f t="shared" ref="D40:H40" si="14">SUM(D39,D34,D30,D27,D24,D21,D18,D15,D13,D10)</f>
        <v>0</v>
      </c>
      <c r="E40" s="109">
        <f t="shared" si="14"/>
        <v>0</v>
      </c>
      <c r="F40" s="109">
        <f t="shared" si="14"/>
        <v>4504</v>
      </c>
      <c r="G40" s="109">
        <f t="shared" si="14"/>
        <v>0</v>
      </c>
      <c r="H40" s="109">
        <f t="shared" si="14"/>
        <v>4504</v>
      </c>
      <c r="I40" s="129"/>
      <c r="J40" s="138"/>
    </row>
    <row r="44" customHeight="1" spans="1:9">
      <c r="A44" s="117" t="s">
        <v>48</v>
      </c>
      <c r="B44" s="118"/>
      <c r="C44" s="119" t="s">
        <v>49</v>
      </c>
      <c r="D44" s="119"/>
      <c r="E44" s="119" t="s">
        <v>50</v>
      </c>
      <c r="F44" s="119"/>
      <c r="G44" s="119" t="s">
        <v>51</v>
      </c>
      <c r="H44" s="119"/>
      <c r="I44" s="139" t="s">
        <v>52</v>
      </c>
    </row>
    <row r="45" customHeight="1" spans="1:9">
      <c r="A45" s="120">
        <f>E40</f>
        <v>0</v>
      </c>
      <c r="B45" s="121"/>
      <c r="C45" s="121">
        <f>H40</f>
        <v>4504</v>
      </c>
      <c r="D45" s="121"/>
      <c r="E45" s="121">
        <f>F40</f>
        <v>4504</v>
      </c>
      <c r="F45" s="121"/>
      <c r="G45" s="121">
        <f>G40</f>
        <v>0</v>
      </c>
      <c r="H45" s="121"/>
      <c r="I45" s="140">
        <f>A45-C45</f>
        <v>-4504</v>
      </c>
    </row>
    <row r="47" customHeight="1" spans="1:9">
      <c r="A47" s="122" t="s">
        <v>53</v>
      </c>
      <c r="B47" s="123"/>
      <c r="C47" s="124" t="s">
        <v>54</v>
      </c>
      <c r="D47" s="122"/>
      <c r="E47" s="122" t="s">
        <v>55</v>
      </c>
      <c r="F47" s="122"/>
      <c r="G47" s="122" t="s">
        <v>56</v>
      </c>
      <c r="H47" s="122"/>
      <c r="I47" s="123"/>
    </row>
  </sheetData>
  <mergeCells count="71">
    <mergeCell ref="C2:H2"/>
    <mergeCell ref="C6:E6"/>
    <mergeCell ref="F6:I6"/>
    <mergeCell ref="A44:B44"/>
    <mergeCell ref="C44:D44"/>
    <mergeCell ref="E44:F44"/>
    <mergeCell ref="G44:H44"/>
    <mergeCell ref="A45:B45"/>
    <mergeCell ref="C45:D45"/>
    <mergeCell ref="E45:F45"/>
    <mergeCell ref="G45:H45"/>
    <mergeCell ref="A6:A7"/>
    <mergeCell ref="A8:A9"/>
    <mergeCell ref="A11:A12"/>
    <mergeCell ref="A16:A17"/>
    <mergeCell ref="A19:A20"/>
    <mergeCell ref="A22:A23"/>
    <mergeCell ref="A25:A26"/>
    <mergeCell ref="A28:A29"/>
    <mergeCell ref="A31:A33"/>
    <mergeCell ref="A35:A38"/>
    <mergeCell ref="B6:B7"/>
    <mergeCell ref="B8:B9"/>
    <mergeCell ref="B11:B12"/>
    <mergeCell ref="B16:B17"/>
    <mergeCell ref="B19:B20"/>
    <mergeCell ref="B22:B23"/>
    <mergeCell ref="B25:B26"/>
    <mergeCell ref="B28:B29"/>
    <mergeCell ref="B31:B33"/>
    <mergeCell ref="B35:B38"/>
    <mergeCell ref="C8:C9"/>
    <mergeCell ref="C11:C12"/>
    <mergeCell ref="C16:C17"/>
    <mergeCell ref="C19:C20"/>
    <mergeCell ref="C22:C23"/>
    <mergeCell ref="C25:C26"/>
    <mergeCell ref="C28:C29"/>
    <mergeCell ref="C31:C33"/>
    <mergeCell ref="C35:C38"/>
    <mergeCell ref="D8:D9"/>
    <mergeCell ref="D11:D12"/>
    <mergeCell ref="D16:D17"/>
    <mergeCell ref="D19:D20"/>
    <mergeCell ref="D22:D23"/>
    <mergeCell ref="D25:D26"/>
    <mergeCell ref="D28:D29"/>
    <mergeCell ref="D31:D33"/>
    <mergeCell ref="D35:D38"/>
    <mergeCell ref="E8:E9"/>
    <mergeCell ref="E11:E12"/>
    <mergeCell ref="E16:E17"/>
    <mergeCell ref="E19:E20"/>
    <mergeCell ref="E22:E23"/>
    <mergeCell ref="E25:E26"/>
    <mergeCell ref="E28:E29"/>
    <mergeCell ref="E31:E33"/>
    <mergeCell ref="E35:E38"/>
    <mergeCell ref="J4:J5"/>
    <mergeCell ref="J6:J7"/>
    <mergeCell ref="J8:J10"/>
    <mergeCell ref="J11:J13"/>
    <mergeCell ref="J14:J15"/>
    <mergeCell ref="J16:J18"/>
    <mergeCell ref="J19:J21"/>
    <mergeCell ref="J22:J24"/>
    <mergeCell ref="J25:J27"/>
    <mergeCell ref="J28:J30"/>
    <mergeCell ref="J31:J34"/>
    <mergeCell ref="J35:J39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3"/>
  <sheetViews>
    <sheetView view="pageBreakPreview" zoomScaleNormal="100" zoomScaleSheetLayoutView="100" topLeftCell="A13" workbookViewId="0">
      <selection activeCell="M20" sqref="M20:M2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64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65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66"/>
    </row>
    <row r="7" ht="20.1" customHeight="1" spans="2:11">
      <c r="B7" s="8"/>
      <c r="C7" s="9"/>
      <c r="D7" s="10" t="s">
        <v>66</v>
      </c>
      <c r="E7" s="10"/>
      <c r="F7" s="12">
        <v>43160</v>
      </c>
      <c r="G7" s="11"/>
      <c r="H7" s="10" t="s">
        <v>67</v>
      </c>
      <c r="I7" s="67"/>
      <c r="J7" s="68">
        <v>43172</v>
      </c>
      <c r="K7" s="66"/>
    </row>
    <row r="8" ht="20.1" customHeight="1" spans="2:11">
      <c r="B8" s="13"/>
      <c r="C8" s="14"/>
      <c r="D8" s="15"/>
      <c r="E8" s="15"/>
      <c r="F8" s="16"/>
      <c r="G8" s="16"/>
      <c r="H8" s="15" t="s">
        <v>68</v>
      </c>
      <c r="I8" s="69"/>
      <c r="J8" s="16" t="s">
        <v>69</v>
      </c>
      <c r="K8" s="7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70</v>
      </c>
      <c r="E10" s="20" t="s">
        <v>71</v>
      </c>
      <c r="F10" s="21"/>
      <c r="G10" s="22" t="s">
        <v>72</v>
      </c>
      <c r="H10" s="21" t="s">
        <v>73</v>
      </c>
      <c r="I10" s="20" t="s">
        <v>74</v>
      </c>
      <c r="J10" s="21"/>
      <c r="K10" s="22" t="s">
        <v>75</v>
      </c>
    </row>
    <row r="11" ht="20.1" customHeight="1" spans="2:11">
      <c r="B11" s="23">
        <v>1</v>
      </c>
      <c r="C11" s="24"/>
      <c r="D11" s="25" t="s">
        <v>76</v>
      </c>
      <c r="E11" s="23" t="s">
        <v>77</v>
      </c>
      <c r="F11" s="24"/>
      <c r="G11" s="26"/>
      <c r="H11" s="26"/>
      <c r="I11" s="71"/>
      <c r="J11" s="35"/>
      <c r="K11" s="72"/>
    </row>
    <row r="12" ht="20.1" customHeight="1" spans="2:11">
      <c r="B12" s="27">
        <v>2</v>
      </c>
      <c r="C12" s="28"/>
      <c r="D12" s="29"/>
      <c r="E12" s="30" t="s">
        <v>78</v>
      </c>
      <c r="F12" s="31"/>
      <c r="G12" s="26">
        <v>355.07</v>
      </c>
      <c r="H12" s="26">
        <v>355.07</v>
      </c>
      <c r="I12" s="71"/>
      <c r="J12" s="35"/>
      <c r="K12" s="72" t="s">
        <v>79</v>
      </c>
    </row>
    <row r="13" ht="57" spans="2:11">
      <c r="B13" s="23">
        <v>3</v>
      </c>
      <c r="C13" s="24"/>
      <c r="D13" s="29"/>
      <c r="E13" s="32"/>
      <c r="F13" s="33"/>
      <c r="G13" s="26">
        <v>314</v>
      </c>
      <c r="H13" s="26">
        <v>314</v>
      </c>
      <c r="I13" s="71"/>
      <c r="J13" s="35"/>
      <c r="K13" s="73" t="s">
        <v>80</v>
      </c>
    </row>
    <row r="14" ht="20.1" customHeight="1" spans="2:11">
      <c r="B14" s="27">
        <v>4</v>
      </c>
      <c r="C14" s="28"/>
      <c r="D14" s="29"/>
      <c r="E14" s="34" t="s">
        <v>81</v>
      </c>
      <c r="F14" s="34"/>
      <c r="G14" s="35"/>
      <c r="H14" s="26"/>
      <c r="I14" s="71"/>
      <c r="J14" s="35"/>
      <c r="K14" s="72"/>
    </row>
    <row r="15" ht="20.1" customHeight="1" spans="2:11">
      <c r="B15" s="23">
        <v>5</v>
      </c>
      <c r="C15" s="24"/>
      <c r="D15" s="29"/>
      <c r="E15" s="36" t="s">
        <v>82</v>
      </c>
      <c r="F15" s="36"/>
      <c r="G15" s="35">
        <v>31</v>
      </c>
      <c r="H15" s="26">
        <v>31</v>
      </c>
      <c r="I15" s="71"/>
      <c r="J15" s="35"/>
      <c r="K15" s="72" t="s">
        <v>83</v>
      </c>
    </row>
    <row r="16" ht="20.1" customHeight="1" spans="2:11">
      <c r="B16" s="27">
        <v>6</v>
      </c>
      <c r="C16" s="28"/>
      <c r="D16" s="29"/>
      <c r="E16" s="36"/>
      <c r="F16" s="36"/>
      <c r="G16" s="35">
        <v>208.2</v>
      </c>
      <c r="H16" s="26">
        <v>208.2</v>
      </c>
      <c r="I16" s="71"/>
      <c r="J16" s="35"/>
      <c r="K16" s="74">
        <v>43164</v>
      </c>
    </row>
    <row r="17" ht="20.1" customHeight="1" spans="2:11">
      <c r="B17" s="23">
        <v>7</v>
      </c>
      <c r="C17" s="24"/>
      <c r="D17" s="29"/>
      <c r="E17" s="36"/>
      <c r="F17" s="36"/>
      <c r="G17" s="35">
        <v>36.8</v>
      </c>
      <c r="H17" s="26">
        <v>36.8</v>
      </c>
      <c r="I17" s="71"/>
      <c r="J17" s="35"/>
      <c r="K17" s="72" t="s">
        <v>84</v>
      </c>
    </row>
    <row r="18" ht="20.1" customHeight="1" spans="2:11">
      <c r="B18" s="27">
        <v>8</v>
      </c>
      <c r="C18" s="28"/>
      <c r="D18" s="29"/>
      <c r="E18" s="36"/>
      <c r="F18" s="36"/>
      <c r="G18" s="35">
        <v>104.94</v>
      </c>
      <c r="H18" s="26">
        <v>104.94</v>
      </c>
      <c r="I18" s="71"/>
      <c r="J18" s="35"/>
      <c r="K18" s="74">
        <v>43163</v>
      </c>
    </row>
    <row r="19" ht="28.5" spans="2:13">
      <c r="B19" s="23">
        <v>9</v>
      </c>
      <c r="C19" s="24"/>
      <c r="D19" s="29"/>
      <c r="E19" s="36"/>
      <c r="F19" s="36"/>
      <c r="G19" s="35">
        <v>386</v>
      </c>
      <c r="H19" s="26">
        <v>386</v>
      </c>
      <c r="I19" s="71"/>
      <c r="J19" s="35"/>
      <c r="K19" s="73" t="s">
        <v>85</v>
      </c>
      <c r="M19">
        <v>4504</v>
      </c>
    </row>
    <row r="20" ht="20.1" customHeight="1" spans="2:15">
      <c r="B20" s="27">
        <v>10</v>
      </c>
      <c r="C20" s="28"/>
      <c r="D20" s="25" t="s">
        <v>41</v>
      </c>
      <c r="E20" s="34"/>
      <c r="F20" s="34"/>
      <c r="G20" s="26"/>
      <c r="H20" s="26"/>
      <c r="I20" s="71"/>
      <c r="J20" s="35"/>
      <c r="K20" s="72"/>
      <c r="M20">
        <v>1436.01</v>
      </c>
      <c r="O20">
        <v>2900</v>
      </c>
    </row>
    <row r="21" ht="20.1" customHeight="1" spans="2:15">
      <c r="B21" s="23">
        <v>11</v>
      </c>
      <c r="C21" s="24"/>
      <c r="D21" s="29"/>
      <c r="E21" s="34"/>
      <c r="F21" s="34"/>
      <c r="G21" s="26"/>
      <c r="H21" s="26"/>
      <c r="I21" s="71"/>
      <c r="J21" s="35"/>
      <c r="K21" s="72"/>
      <c r="M21">
        <v>80</v>
      </c>
      <c r="O21" s="75">
        <v>0.06</v>
      </c>
    </row>
    <row r="22" ht="20.1" customHeight="1" spans="2:15">
      <c r="B22" s="27">
        <v>12</v>
      </c>
      <c r="C22" s="28"/>
      <c r="D22" s="37"/>
      <c r="E22" s="34"/>
      <c r="F22" s="34"/>
      <c r="G22" s="26"/>
      <c r="H22" s="26"/>
      <c r="I22" s="71"/>
      <c r="J22" s="35"/>
      <c r="K22" s="72"/>
      <c r="O22">
        <f>O20*O21</f>
        <v>174</v>
      </c>
    </row>
    <row r="23" ht="20.1" customHeight="1" spans="2:15">
      <c r="B23" s="20" t="s">
        <v>47</v>
      </c>
      <c r="C23" s="38"/>
      <c r="D23" s="38"/>
      <c r="E23" s="38"/>
      <c r="F23" s="21"/>
      <c r="G23" s="39">
        <f>SUM(G11:G22)</f>
        <v>1436.01</v>
      </c>
      <c r="H23" s="39">
        <f>SUM(H11:H22)</f>
        <v>1436.01</v>
      </c>
      <c r="I23" s="76">
        <f>SUM(I11:J22)</f>
        <v>0</v>
      </c>
      <c r="J23" s="77"/>
      <c r="K23" s="78"/>
      <c r="O23">
        <f>O20+O22</f>
        <v>3074</v>
      </c>
    </row>
    <row r="24" ht="20.1" customHeight="1" spans="2:11">
      <c r="B24" s="17"/>
      <c r="C24" s="17"/>
      <c r="D24" s="17"/>
      <c r="E24" s="17"/>
      <c r="F24" s="17"/>
      <c r="G24" s="17"/>
      <c r="H24" s="17"/>
      <c r="I24" s="17"/>
      <c r="J24" s="79"/>
      <c r="K24" s="17"/>
    </row>
    <row r="25" ht="20.1" customHeight="1" spans="2:11">
      <c r="B25" s="22" t="s">
        <v>73</v>
      </c>
      <c r="C25" s="22"/>
      <c r="D25" s="22"/>
      <c r="E25" s="22"/>
      <c r="F25" s="22"/>
      <c r="G25" s="22" t="s">
        <v>86</v>
      </c>
      <c r="H25" s="22"/>
      <c r="I25" s="22"/>
      <c r="J25" s="22"/>
      <c r="K25" s="22" t="s">
        <v>87</v>
      </c>
    </row>
    <row r="26" ht="20.1" customHeight="1" spans="2:11">
      <c r="B26" s="40">
        <f>H23</f>
        <v>1436.01</v>
      </c>
      <c r="C26" s="40"/>
      <c r="D26" s="40"/>
      <c r="E26" s="40"/>
      <c r="F26" s="40"/>
      <c r="G26" s="40">
        <f>I23</f>
        <v>0</v>
      </c>
      <c r="H26" s="40"/>
      <c r="I26" s="40"/>
      <c r="J26" s="40"/>
      <c r="K26" s="80">
        <f>SUM(B26:J26)</f>
        <v>1436.01</v>
      </c>
    </row>
    <row r="27" ht="20.1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" customHeight="1" spans="2:11">
      <c r="B28" s="17" t="s">
        <v>88</v>
      </c>
      <c r="C28" s="17"/>
      <c r="D28" s="17"/>
      <c r="E28" s="17"/>
      <c r="F28" s="17" t="s">
        <v>54</v>
      </c>
      <c r="G28" s="17" t="s">
        <v>89</v>
      </c>
      <c r="H28" s="17"/>
      <c r="I28" s="17"/>
      <c r="J28" s="17" t="s">
        <v>56</v>
      </c>
      <c r="K28" s="17"/>
    </row>
    <row r="29" ht="18.75" spans="1:11">
      <c r="A29" s="41" t="s">
        <v>90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0" spans="1:1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ht="14.25" spans="1:11">
      <c r="A31" s="42"/>
      <c r="B31" s="43"/>
      <c r="C31" s="44"/>
      <c r="D31" s="45" t="s">
        <v>58</v>
      </c>
      <c r="E31" s="45"/>
      <c r="F31" s="46" t="str">
        <f>F5</f>
        <v>杨苗苗</v>
      </c>
      <c r="G31" s="46"/>
      <c r="H31" s="45" t="s">
        <v>60</v>
      </c>
      <c r="I31" s="44"/>
      <c r="J31" s="46" t="str">
        <f>J5</f>
        <v>助理</v>
      </c>
      <c r="K31" s="81"/>
    </row>
    <row r="32" ht="14.25" spans="1:11">
      <c r="A32" s="42"/>
      <c r="B32" s="47"/>
      <c r="C32" s="48"/>
      <c r="D32" s="49" t="s">
        <v>62</v>
      </c>
      <c r="E32" s="49"/>
      <c r="F32" s="50" t="str">
        <f>F6</f>
        <v>北京、上海</v>
      </c>
      <c r="G32" s="50"/>
      <c r="H32" s="49" t="s">
        <v>64</v>
      </c>
      <c r="I32" s="48"/>
      <c r="J32" s="50" t="str">
        <f>J6</f>
        <v>企划部</v>
      </c>
      <c r="K32" s="82"/>
    </row>
    <row r="33" ht="14.25" spans="1:11">
      <c r="A33" s="42"/>
      <c r="B33" s="47"/>
      <c r="C33" s="48"/>
      <c r="D33" s="49" t="s">
        <v>66</v>
      </c>
      <c r="E33" s="49"/>
      <c r="F33" s="50">
        <f>F7</f>
        <v>43160</v>
      </c>
      <c r="G33" s="50"/>
      <c r="H33" s="49" t="s">
        <v>67</v>
      </c>
      <c r="I33" s="48"/>
      <c r="J33" s="83">
        <v>43172</v>
      </c>
      <c r="K33" s="82"/>
    </row>
    <row r="34" ht="14.25" spans="1:11">
      <c r="A34" s="42"/>
      <c r="B34" s="51"/>
      <c r="C34" s="52"/>
      <c r="D34" s="53"/>
      <c r="E34" s="53"/>
      <c r="F34" s="54"/>
      <c r="G34" s="54"/>
      <c r="H34" s="53" t="s">
        <v>68</v>
      </c>
      <c r="I34" s="52"/>
      <c r="J34" s="54" t="str">
        <f>J8</f>
        <v>HMZA-180304-QDH689</v>
      </c>
      <c r="K34" s="84"/>
    </row>
    <row r="35" spans="1:1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</row>
    <row r="36" ht="14.25" spans="1:11">
      <c r="A36" s="42"/>
      <c r="B36" s="55"/>
      <c r="C36" s="55"/>
      <c r="D36" s="56" t="s">
        <v>91</v>
      </c>
      <c r="E36" s="55" t="s">
        <v>92</v>
      </c>
      <c r="F36" s="55"/>
      <c r="G36" s="57" t="s">
        <v>93</v>
      </c>
      <c r="H36" s="57" t="s">
        <v>94</v>
      </c>
      <c r="I36" s="57" t="s">
        <v>47</v>
      </c>
      <c r="J36" s="57"/>
      <c r="K36" s="85" t="s">
        <v>75</v>
      </c>
    </row>
    <row r="37" ht="14.25" spans="1:11">
      <c r="A37" s="42"/>
      <c r="B37" s="55">
        <v>1</v>
      </c>
      <c r="C37" s="55"/>
      <c r="D37" s="58" t="s">
        <v>95</v>
      </c>
      <c r="E37" s="55" t="s">
        <v>96</v>
      </c>
      <c r="F37" s="55"/>
      <c r="G37" s="57">
        <v>200</v>
      </c>
      <c r="H37" s="57">
        <v>2</v>
      </c>
      <c r="I37" s="86">
        <f t="shared" ref="I37:I39" si="0">G37*H37</f>
        <v>400</v>
      </c>
      <c r="J37" s="87"/>
      <c r="K37" s="88"/>
    </row>
    <row r="38" ht="14.25" spans="1:11">
      <c r="A38" s="42"/>
      <c r="B38" s="55">
        <v>2</v>
      </c>
      <c r="C38" s="55"/>
      <c r="D38" s="58" t="s">
        <v>95</v>
      </c>
      <c r="E38" s="55" t="s">
        <v>97</v>
      </c>
      <c r="F38" s="55"/>
      <c r="G38" s="57">
        <v>100</v>
      </c>
      <c r="H38" s="57">
        <v>5</v>
      </c>
      <c r="I38" s="86">
        <f t="shared" si="0"/>
        <v>500</v>
      </c>
      <c r="J38" s="87"/>
      <c r="K38" s="88"/>
    </row>
    <row r="39" ht="14.25" spans="1:11">
      <c r="A39" s="42"/>
      <c r="B39" s="55">
        <v>3</v>
      </c>
      <c r="C39" s="55"/>
      <c r="D39" s="58"/>
      <c r="E39" s="55"/>
      <c r="F39" s="55"/>
      <c r="G39" s="57">
        <v>0</v>
      </c>
      <c r="H39" s="57">
        <v>0</v>
      </c>
      <c r="I39" s="86">
        <f t="shared" si="0"/>
        <v>0</v>
      </c>
      <c r="J39" s="87"/>
      <c r="K39" s="88"/>
    </row>
    <row r="40" ht="14.25" spans="1:11">
      <c r="A40" s="42"/>
      <c r="B40" s="59" t="s">
        <v>47</v>
      </c>
      <c r="C40" s="60"/>
      <c r="D40" s="60"/>
      <c r="E40" s="60"/>
      <c r="F40" s="61"/>
      <c r="G40" s="62"/>
      <c r="H40" s="62">
        <f>SUM(H37:H39)</f>
        <v>7</v>
      </c>
      <c r="I40" s="89">
        <f>SUM(I37:J39)</f>
        <v>900</v>
      </c>
      <c r="J40" s="90"/>
      <c r="K40" s="91"/>
    </row>
    <row r="41" ht="14.25" spans="1:11">
      <c r="A41" s="42"/>
      <c r="B41" s="63" t="s">
        <v>88</v>
      </c>
      <c r="C41" s="63"/>
      <c r="D41" s="63"/>
      <c r="E41" s="63"/>
      <c r="F41" s="63" t="s">
        <v>54</v>
      </c>
      <c r="G41" s="63" t="s">
        <v>89</v>
      </c>
      <c r="H41" s="63"/>
      <c r="I41" s="63"/>
      <c r="J41" s="63" t="s">
        <v>56</v>
      </c>
      <c r="K41" s="63"/>
    </row>
    <row r="42" spans="13:13">
      <c r="M42">
        <v>4140</v>
      </c>
    </row>
    <row r="43" spans="13:13">
      <c r="M43">
        <v>20</v>
      </c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3:C13"/>
    <mergeCell ref="I13:J13"/>
    <mergeCell ref="B14:C14"/>
    <mergeCell ref="E14:F14"/>
    <mergeCell ref="I14:J14"/>
    <mergeCell ref="B15:C15"/>
    <mergeCell ref="B16:C16"/>
    <mergeCell ref="B17:C17"/>
    <mergeCell ref="B18:C18"/>
    <mergeCell ref="B19:C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9"/>
    <mergeCell ref="D20:D22"/>
    <mergeCell ref="E12:F13"/>
    <mergeCell ref="E15:F19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2018-03-12T08:58:29Z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