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_FilterDatabase" localSheetId="0" hidden="1">员工报销明细!$A$5:$J$37</definedName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<sst xmlns="http://schemas.openxmlformats.org/spreadsheetml/2006/main" count="171" uniqueCount="124">
  <si>
    <t>【借款报销单】</t>
  </si>
  <si>
    <t xml:space="preserve">团号：HMZA-230510-ZJT696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</si>
  <si>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</si>
  <si>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</si>
  <si>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</si>
  <si>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</si>
  <si>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</si>
  <si>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</si>
  <si>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</si>
  <si>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</si>
  <si>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</si>
  <si>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</si>
  <si>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</si>
  <si>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</si>
  <si>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</si>
  <si>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</si>
  <si>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</si>
  <si>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</si>
  <si>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</si>
  <si>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</si>
  <si>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</si>
  <si>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</si>
  <si>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</si>
  <si>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</si>
  <si>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</si>
  <si>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</si>
  <si>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</si>
  <si>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</si>
  <si>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</si>
  <si>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</si>
  <si>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</si>
  <si>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</si>
  <si>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</si>
  <si>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</si>
  <si>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</si>
  <si>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</si>
  <si>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</si>
  <si>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</si>
  <si>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</si>
  <si>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</si>
  <si>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</si>
  <si>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</si>
  <si>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礼品采买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</si>
  <si>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</si>
  <si>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</si>
  <si>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</si>
  <si>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</si>
  <si>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</si>
  <si>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</si>
  <si>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</si>
  <si>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</si>
  <si>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</si>
  <si>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</si>
  <si>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</si>
  <si>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</si>
  <si>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</si>
  <si>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</si>
  <si>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</si>
  <si>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</si>
  <si>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</si>
  <si>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大理</t>
  </si>
  <si>
    <t>部门:</t>
  </si>
  <si>
    <t>企划部</t>
  </si>
  <si>
    <t>发生日期:</t>
  </si>
  <si>
    <t>报销日期:</t>
  </si>
  <si>
    <t>团号:</t>
  </si>
  <si>
    <t xml:space="preserve">HMZA-230309-CZH182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</si>
  <si>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</si>
  <si>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</si>
  <si>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</si>
  <si>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</si>
  <si>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</si>
  <si>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</si>
  <si>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</si>
  <si>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</si>
  <si>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</si>
  <si>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</si>
  <si>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大理当地打车</t>
  </si>
  <si>
    <t>住宿费</t>
  </si>
  <si>
    <t>餐费</t>
  </si>
  <si>
    <t>当时当地(注明会议日期）</t>
  </si>
  <si>
    <t>物料采买</t>
  </si>
  <si>
    <t>现地采买-退热贴</t>
  </si>
  <si>
    <t>充电宝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</si>
  <si>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</si>
  <si>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</si>
  <si>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</si>
  <si>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</si>
  <si>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</si>
  <si>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</si>
  <si>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</si>
  <si>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</si>
  <si>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</si>
  <si>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</si>
  <si>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</si>
  <si>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</si>
  <si>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</si>
  <si>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</si>
  <si>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</si>
  <si>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助理</t>
  </si>
  <si>
    <t>北京</t>
  </si>
  <si>
    <t>企划</t>
  </si>
  <si>
    <t>报销金额</t>
  </si>
  <si>
    <t>时间/地点/天数</t>
  </si>
  <si>
    <t>12月加班打车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</si>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</sst>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57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7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5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7" fontId="0" fillId="0" borderId="15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zoomScale="70" zoomScaleNormal="70" workbookViewId="0">
      <selection activeCell="L6" sqref="L6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3.1111111111111" customWidth="1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>F8+G8</f>
        <v>0</v>
      </c>
      <c r="I8" s="122"/>
      <c r="J8" s="123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22"/>
      <c r="J9" s="124"/>
    </row>
    <row r="10" s="85" customFormat="1" customHeight="1" spans="1:10">
      <c r="A10" s="100"/>
      <c r="B10" s="101" t="s">
        <v>17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0</v>
      </c>
      <c r="G10" s="102">
        <f>SUM(G8:G9)</f>
        <v>0</v>
      </c>
      <c r="H10" s="102">
        <f>SUM(H8:H9)</f>
        <v>0</v>
      </c>
      <c r="I10" s="125"/>
      <c r="J10" s="126"/>
    </row>
    <row r="11" customHeight="1" spans="1:10">
      <c r="A11" s="103">
        <v>2</v>
      </c>
      <c r="B11" s="104" t="s">
        <v>18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22"/>
      <c r="J11" s="123" t="s">
        <v>19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22"/>
      <c r="J12" s="124"/>
    </row>
    <row r="13" s="85" customFormat="1" customHeight="1" spans="1:10">
      <c r="A13" s="100"/>
      <c r="B13" s="101" t="s">
        <v>20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25"/>
      <c r="J13" s="126"/>
    </row>
    <row r="14" customHeight="1" spans="1:10">
      <c r="A14" s="96">
        <v>3</v>
      </c>
      <c r="B14" s="97" t="s">
        <v>21</v>
      </c>
      <c r="C14" s="98">
        <v>0</v>
      </c>
      <c r="D14" s="99"/>
      <c r="E14" s="98">
        <f>C14*D14</f>
        <v>0</v>
      </c>
      <c r="F14" s="98">
        <v>0</v>
      </c>
      <c r="G14" s="98">
        <v>0</v>
      </c>
      <c r="H14" s="98">
        <f>F14+G14</f>
        <v>0</v>
      </c>
      <c r="I14" s="122"/>
      <c r="J14" s="127" t="s">
        <v>22</v>
      </c>
    </row>
    <row r="15" customHeight="1" spans="1:10">
      <c r="A15" s="96"/>
      <c r="B15" s="97"/>
      <c r="C15" s="98"/>
      <c r="D15" s="99"/>
      <c r="E15" s="98"/>
      <c r="F15" s="98">
        <v>0</v>
      </c>
      <c r="G15" s="98">
        <v>0</v>
      </c>
      <c r="H15" s="98">
        <f>F15+G15</f>
        <v>0</v>
      </c>
      <c r="I15" s="122"/>
      <c r="J15" s="128"/>
    </row>
    <row r="16" s="85" customFormat="1" customHeight="1" spans="1:10">
      <c r="A16" s="100"/>
      <c r="B16" s="101" t="s">
        <v>23</v>
      </c>
      <c r="C16" s="102">
        <f>SUM(C14)</f>
        <v>0</v>
      </c>
      <c r="D16" s="102">
        <f t="shared" ref="D16:E16" si="1">SUM(D14)</f>
        <v>0</v>
      </c>
      <c r="E16" s="102">
        <f t="shared" si="1"/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25"/>
      <c r="J16" s="129"/>
    </row>
    <row r="17" customHeight="1" spans="1:10">
      <c r="A17" s="96">
        <v>4</v>
      </c>
      <c r="B17" s="97" t="s">
        <v>24</v>
      </c>
      <c r="C17" s="98">
        <v>0</v>
      </c>
      <c r="D17" s="99"/>
      <c r="E17" s="98">
        <f>C17*D17</f>
        <v>0</v>
      </c>
      <c r="F17" s="98"/>
      <c r="G17" s="98"/>
      <c r="H17" s="98"/>
      <c r="I17" s="122"/>
      <c r="J17" s="127" t="s">
        <v>25</v>
      </c>
    </row>
    <row r="18" customHeight="1" spans="1:10">
      <c r="A18" s="96"/>
      <c r="B18" s="97"/>
      <c r="C18" s="98"/>
      <c r="D18" s="99"/>
      <c r="E18" s="98"/>
      <c r="F18" s="98"/>
      <c r="G18" s="98"/>
      <c r="H18" s="98"/>
      <c r="I18" s="122"/>
      <c r="J18" s="128"/>
    </row>
    <row r="19" s="85" customFormat="1" customHeight="1" spans="1:10">
      <c r="A19" s="100"/>
      <c r="B19" s="101" t="s">
        <v>26</v>
      </c>
      <c r="C19" s="102">
        <f>SUM(C17)</f>
        <v>0</v>
      </c>
      <c r="D19" s="102">
        <f t="shared" ref="D19:E19" si="2">SUM(D17)</f>
        <v>0</v>
      </c>
      <c r="E19" s="102">
        <f t="shared" si="2"/>
        <v>0</v>
      </c>
      <c r="F19" s="102">
        <f>SUM(F17:F18)</f>
        <v>0</v>
      </c>
      <c r="G19" s="102">
        <f>SUM(G17:G18)</f>
        <v>0</v>
      </c>
      <c r="H19" s="102">
        <f>SUM(H17:H18)</f>
        <v>0</v>
      </c>
      <c r="I19" s="125"/>
      <c r="J19" s="129"/>
    </row>
    <row r="20" customHeight="1" spans="1:10">
      <c r="A20" s="103">
        <v>5</v>
      </c>
      <c r="B20" s="104" t="s">
        <v>27</v>
      </c>
      <c r="C20" s="105"/>
      <c r="D20" s="103"/>
      <c r="E20" s="105">
        <f>C20*D20</f>
        <v>0</v>
      </c>
      <c r="F20" s="98"/>
      <c r="G20" s="98"/>
      <c r="H20" s="98"/>
      <c r="I20" s="122"/>
      <c r="J20" s="123" t="s">
        <v>28</v>
      </c>
    </row>
    <row r="21" s="85" customFormat="1" customHeight="1" spans="1:10">
      <c r="A21" s="100"/>
      <c r="B21" s="101" t="s">
        <v>29</v>
      </c>
      <c r="C21" s="102">
        <f>SUM(C20)</f>
        <v>0</v>
      </c>
      <c r="D21" s="102">
        <f t="shared" ref="D21:E21" si="3">SUM(D20)</f>
        <v>0</v>
      </c>
      <c r="E21" s="102">
        <f t="shared" si="3"/>
        <v>0</v>
      </c>
      <c r="F21" s="102">
        <f>SUM(F20:F20)</f>
        <v>0</v>
      </c>
      <c r="G21" s="102">
        <f>SUM(G20:G20)</f>
        <v>0</v>
      </c>
      <c r="H21" s="102">
        <f>SUM(H20:H20)</f>
        <v>0</v>
      </c>
      <c r="I21" s="125"/>
      <c r="J21" s="126"/>
    </row>
    <row r="22" customHeight="1" spans="1:10">
      <c r="A22" s="96">
        <v>6</v>
      </c>
      <c r="B22" s="97" t="s">
        <v>30</v>
      </c>
      <c r="C22" s="98">
        <v>0</v>
      </c>
      <c r="D22" s="99"/>
      <c r="E22" s="98">
        <f>C22*D22</f>
        <v>0</v>
      </c>
      <c r="F22" s="98">
        <v>0</v>
      </c>
      <c r="G22" s="98">
        <v>0</v>
      </c>
      <c r="H22" s="98">
        <f>F22+G22</f>
        <v>0</v>
      </c>
      <c r="I22" s="122"/>
      <c r="J22" s="123" t="s">
        <v>31</v>
      </c>
    </row>
    <row r="23" s="85" customFormat="1" customHeight="1" spans="1:10">
      <c r="A23" s="100"/>
      <c r="B23" s="101" t="s">
        <v>32</v>
      </c>
      <c r="C23" s="102">
        <f>SUM(C22)</f>
        <v>0</v>
      </c>
      <c r="D23" s="102">
        <f t="shared" ref="D23:E23" si="4">SUM(D22)</f>
        <v>0</v>
      </c>
      <c r="E23" s="102">
        <f t="shared" si="4"/>
        <v>0</v>
      </c>
      <c r="F23" s="102">
        <f>SUM(F22:F22)</f>
        <v>0</v>
      </c>
      <c r="G23" s="102">
        <f>SUM(G22:G22)</f>
        <v>0</v>
      </c>
      <c r="H23" s="102">
        <f>SUM(H22:H22)</f>
        <v>0</v>
      </c>
      <c r="I23" s="125"/>
      <c r="J23" s="129"/>
    </row>
    <row r="24" customHeight="1" spans="1:10">
      <c r="A24" s="96">
        <v>7</v>
      </c>
      <c r="B24" s="97" t="s">
        <v>33</v>
      </c>
      <c r="C24" s="98">
        <v>0</v>
      </c>
      <c r="D24" s="99"/>
      <c r="E24" s="98">
        <f>C24*D24</f>
        <v>0</v>
      </c>
      <c r="F24" s="98">
        <v>0</v>
      </c>
      <c r="G24" s="98">
        <v>0</v>
      </c>
      <c r="H24" s="98">
        <f>F24+G24</f>
        <v>0</v>
      </c>
      <c r="I24" s="122"/>
      <c r="J24" s="130"/>
    </row>
    <row r="25" customHeight="1" spans="1:10">
      <c r="A25" s="96"/>
      <c r="B25" s="97"/>
      <c r="C25" s="98"/>
      <c r="D25" s="99"/>
      <c r="E25" s="98"/>
      <c r="F25" s="98">
        <v>0</v>
      </c>
      <c r="G25" s="98">
        <v>0</v>
      </c>
      <c r="H25" s="98">
        <f>F25+G25</f>
        <v>0</v>
      </c>
      <c r="I25" s="122"/>
      <c r="J25" s="131"/>
    </row>
    <row r="26" s="85" customFormat="1" customHeight="1" spans="1:10">
      <c r="A26" s="100"/>
      <c r="B26" s="101" t="s">
        <v>34</v>
      </c>
      <c r="C26" s="102">
        <f>SUM(C24)</f>
        <v>0</v>
      </c>
      <c r="D26" s="102">
        <f t="shared" ref="D26:E26" si="5">SUM(D24)</f>
        <v>0</v>
      </c>
      <c r="E26" s="102">
        <f t="shared" si="5"/>
        <v>0</v>
      </c>
      <c r="F26" s="102">
        <f>SUM(F24:F25)</f>
        <v>0</v>
      </c>
      <c r="G26" s="102">
        <f>SUM(G24:G25)</f>
        <v>0</v>
      </c>
      <c r="H26" s="102">
        <f>SUM(H24:H25)</f>
        <v>0</v>
      </c>
      <c r="I26" s="125"/>
      <c r="J26" s="132"/>
    </row>
    <row r="27" customHeight="1" spans="1:10">
      <c r="A27" s="96">
        <v>8</v>
      </c>
      <c r="B27" s="97" t="s">
        <v>35</v>
      </c>
      <c r="C27" s="98">
        <v>0</v>
      </c>
      <c r="D27" s="99"/>
      <c r="E27" s="98">
        <f>C27*D27</f>
        <v>0</v>
      </c>
      <c r="F27" s="98">
        <v>0</v>
      </c>
      <c r="G27" s="98">
        <v>0</v>
      </c>
      <c r="H27" s="98">
        <f>F27+G27</f>
        <v>0</v>
      </c>
      <c r="I27" s="122"/>
      <c r="J27" s="127" t="s">
        <v>36</v>
      </c>
    </row>
    <row r="28" customHeight="1" spans="1:10">
      <c r="A28" s="96"/>
      <c r="B28" s="97"/>
      <c r="C28" s="98"/>
      <c r="D28" s="99"/>
      <c r="E28" s="98"/>
      <c r="F28" s="98">
        <v>0</v>
      </c>
      <c r="G28" s="98">
        <v>0</v>
      </c>
      <c r="H28" s="98">
        <f>F28+G28</f>
        <v>0</v>
      </c>
      <c r="I28" s="122"/>
      <c r="J28" s="128"/>
    </row>
    <row r="29" s="85" customFormat="1" customHeight="1" spans="1:10">
      <c r="A29" s="100"/>
      <c r="B29" s="101" t="s">
        <v>37</v>
      </c>
      <c r="C29" s="102">
        <f>SUM(C27)</f>
        <v>0</v>
      </c>
      <c r="D29" s="102">
        <f t="shared" ref="D29:E29" si="6">SUM(D27)</f>
        <v>0</v>
      </c>
      <c r="E29" s="102">
        <f t="shared" si="6"/>
        <v>0</v>
      </c>
      <c r="F29" s="102">
        <f>SUM(F27:F28)</f>
        <v>0</v>
      </c>
      <c r="G29" s="102">
        <f t="shared" ref="G29:H29" si="7">SUM(G27:G28)</f>
        <v>0</v>
      </c>
      <c r="H29" s="102">
        <f t="shared" si="7"/>
        <v>0</v>
      </c>
      <c r="I29" s="125"/>
      <c r="J29" s="129"/>
    </row>
    <row r="30" customHeight="1" spans="1:10">
      <c r="A30" s="96">
        <v>9</v>
      </c>
      <c r="B30" s="97" t="s">
        <v>38</v>
      </c>
      <c r="C30" s="98">
        <v>0</v>
      </c>
      <c r="D30" s="99"/>
      <c r="E30" s="98">
        <f>C30*D30</f>
        <v>0</v>
      </c>
      <c r="F30" s="98">
        <v>0</v>
      </c>
      <c r="G30" s="98">
        <v>0</v>
      </c>
      <c r="H30" s="98">
        <f>F30+G30</f>
        <v>0</v>
      </c>
      <c r="I30" s="122"/>
      <c r="J30" s="123" t="s">
        <v>39</v>
      </c>
    </row>
    <row r="31" s="85" customFormat="1" customHeight="1" spans="1:10">
      <c r="A31" s="100"/>
      <c r="B31" s="101" t="s">
        <v>40</v>
      </c>
      <c r="C31" s="102">
        <f>SUM(C30)</f>
        <v>0</v>
      </c>
      <c r="D31" s="102">
        <f t="shared" ref="D31:E31" si="8">SUM(D30)</f>
        <v>0</v>
      </c>
      <c r="E31" s="102">
        <f t="shared" si="8"/>
        <v>0</v>
      </c>
      <c r="F31" s="102">
        <f>SUM(F30:F30)</f>
        <v>0</v>
      </c>
      <c r="G31" s="102">
        <f>SUM(G30:G30)</f>
        <v>0</v>
      </c>
      <c r="H31" s="102">
        <f>SUM(H30:H30)</f>
        <v>0</v>
      </c>
      <c r="I31" s="125"/>
      <c r="J31" s="126"/>
    </row>
    <row r="32" customHeight="1" spans="1:10">
      <c r="A32" s="109"/>
      <c r="B32" s="110" t="s">
        <v>41</v>
      </c>
      <c r="C32" s="111"/>
      <c r="D32" s="109"/>
      <c r="E32" s="111"/>
      <c r="F32" s="112">
        <v>4450</v>
      </c>
      <c r="G32" s="112"/>
      <c r="H32" s="98">
        <f t="shared" ref="H32:H37" si="9">F32+G32</f>
        <v>4450</v>
      </c>
      <c r="I32" s="133" t="s">
        <v>42</v>
      </c>
      <c r="J32" s="131"/>
    </row>
    <row r="33" customHeight="1" spans="1:10">
      <c r="A33" s="109"/>
      <c r="B33" s="110"/>
      <c r="C33" s="111"/>
      <c r="D33" s="109"/>
      <c r="E33" s="111"/>
      <c r="F33" s="98">
        <v>218</v>
      </c>
      <c r="G33" s="98"/>
      <c r="H33" s="98">
        <f t="shared" si="9"/>
        <v>218</v>
      </c>
      <c r="I33" s="134" t="s">
        <v>43</v>
      </c>
      <c r="J33" s="131"/>
    </row>
    <row r="34" customHeight="1" spans="1:10">
      <c r="A34" s="109"/>
      <c r="B34" s="110"/>
      <c r="C34" s="111"/>
      <c r="D34" s="109"/>
      <c r="E34" s="111"/>
      <c r="F34" s="98"/>
      <c r="G34" s="98"/>
      <c r="H34" s="98">
        <f t="shared" si="9"/>
        <v>0</v>
      </c>
      <c r="I34" s="122"/>
      <c r="J34" s="131"/>
    </row>
    <row r="35" customHeight="1" spans="1:10">
      <c r="A35" s="109"/>
      <c r="B35" s="110"/>
      <c r="C35" s="111"/>
      <c r="D35" s="109"/>
      <c r="E35" s="111"/>
      <c r="F35" s="98"/>
      <c r="G35" s="98"/>
      <c r="H35" s="98">
        <f t="shared" si="9"/>
        <v>0</v>
      </c>
      <c r="I35" s="122"/>
      <c r="J35" s="131"/>
    </row>
    <row r="36" s="85" customFormat="1" customHeight="1" spans="1:10">
      <c r="A36" s="100"/>
      <c r="B36" s="101" t="s">
        <v>44</v>
      </c>
      <c r="C36" s="102">
        <f>SUM(C32)</f>
        <v>0</v>
      </c>
      <c r="D36" s="102">
        <f>SUM(D32)</f>
        <v>0</v>
      </c>
      <c r="E36" s="102">
        <f>SUM(E32)</f>
        <v>0</v>
      </c>
      <c r="F36" s="102">
        <f>SUM(F32:F35)</f>
        <v>4668</v>
      </c>
      <c r="G36" s="102">
        <f>SUM(G32:G35)</f>
        <v>0</v>
      </c>
      <c r="H36" s="98">
        <f t="shared" si="9"/>
        <v>4668</v>
      </c>
      <c r="I36" s="125"/>
      <c r="J36" s="132"/>
    </row>
    <row r="37" customHeight="1" spans="1:10">
      <c r="A37" s="100"/>
      <c r="B37" s="101" t="s">
        <v>45</v>
      </c>
      <c r="C37" s="102">
        <f>SUM(C36,C31,C29,C26,C23,C21,C19,C16,C13,C10)</f>
        <v>0</v>
      </c>
      <c r="D37" s="102">
        <f t="shared" ref="D37:H37" si="10">SUM(D36,D31,D29,D26,D23,D21,D19,D16,D13,D10)</f>
        <v>0</v>
      </c>
      <c r="E37" s="102">
        <f t="shared" si="10"/>
        <v>0</v>
      </c>
      <c r="F37" s="102">
        <f t="shared" si="10"/>
        <v>4668</v>
      </c>
      <c r="G37" s="102">
        <f t="shared" si="10"/>
        <v>0</v>
      </c>
      <c r="H37" s="98">
        <f t="shared" si="9"/>
        <v>4668</v>
      </c>
      <c r="I37" s="125"/>
      <c r="J37" s="135"/>
    </row>
    <row r="41" customHeight="1" spans="1:9">
      <c r="A41" s="113" t="s">
        <v>46</v>
      </c>
      <c r="B41" s="114"/>
      <c r="C41" s="115" t="s">
        <v>47</v>
      </c>
      <c r="D41" s="115"/>
      <c r="E41" s="115" t="s">
        <v>48</v>
      </c>
      <c r="F41" s="115"/>
      <c r="G41" s="115" t="s">
        <v>49</v>
      </c>
      <c r="H41" s="115"/>
      <c r="I41" s="136" t="s">
        <v>50</v>
      </c>
    </row>
    <row r="42" customHeight="1" spans="1:9">
      <c r="A42" s="116">
        <f>E37</f>
        <v>0</v>
      </c>
      <c r="B42" s="117"/>
      <c r="C42" s="117">
        <f>H37</f>
        <v>4668</v>
      </c>
      <c r="D42" s="117"/>
      <c r="E42" s="117">
        <f>F37</f>
        <v>4668</v>
      </c>
      <c r="F42" s="117"/>
      <c r="G42" s="117">
        <f>G37</f>
        <v>0</v>
      </c>
      <c r="H42" s="117"/>
      <c r="I42" s="137">
        <f>A42-C42</f>
        <v>-4668</v>
      </c>
    </row>
    <row r="44" customHeight="1" spans="1:9">
      <c r="A44" s="118" t="s">
        <v>51</v>
      </c>
      <c r="B44" s="119"/>
      <c r="C44" s="120" t="s">
        <v>52</v>
      </c>
      <c r="D44" s="118"/>
      <c r="E44" s="118" t="s">
        <v>53</v>
      </c>
      <c r="F44" s="118"/>
      <c r="G44" s="118" t="s">
        <v>54</v>
      </c>
      <c r="H44" s="118"/>
      <c r="I44" s="119"/>
    </row>
  </sheetData>
  <autoFilter ref="A5:J37">
    <extLst/>
  </autoFilter>
  <mergeCells count="6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4:A25"/>
    <mergeCell ref="A27:A28"/>
    <mergeCell ref="A32:A35"/>
    <mergeCell ref="B6:B7"/>
    <mergeCell ref="B8:B9"/>
    <mergeCell ref="B11:B12"/>
    <mergeCell ref="B14:B15"/>
    <mergeCell ref="B17:B18"/>
    <mergeCell ref="B24:B25"/>
    <mergeCell ref="B27:B28"/>
    <mergeCell ref="B32:B35"/>
    <mergeCell ref="C8:C9"/>
    <mergeCell ref="C11:C12"/>
    <mergeCell ref="C14:C15"/>
    <mergeCell ref="C17:C18"/>
    <mergeCell ref="C24:C25"/>
    <mergeCell ref="C27:C28"/>
    <mergeCell ref="C32:C35"/>
    <mergeCell ref="D8:D9"/>
    <mergeCell ref="D11:D12"/>
    <mergeCell ref="D14:D15"/>
    <mergeCell ref="D17:D18"/>
    <mergeCell ref="D24:D25"/>
    <mergeCell ref="D27:D28"/>
    <mergeCell ref="D32:D35"/>
    <mergeCell ref="E8:E9"/>
    <mergeCell ref="E11:E12"/>
    <mergeCell ref="E14:E15"/>
    <mergeCell ref="E17:E18"/>
    <mergeCell ref="E24:E25"/>
    <mergeCell ref="E27:E28"/>
    <mergeCell ref="E32:E35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I84" sqref="I8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55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56</v>
      </c>
      <c r="E5" s="39"/>
      <c r="F5" s="40" t="s">
        <v>57</v>
      </c>
      <c r="G5" s="40"/>
      <c r="H5" s="39" t="s">
        <v>58</v>
      </c>
      <c r="I5" s="38"/>
      <c r="J5" s="40"/>
      <c r="K5" s="70"/>
    </row>
    <row r="6" ht="20.1" customHeight="1" spans="2:11">
      <c r="B6" s="41"/>
      <c r="C6" s="42"/>
      <c r="D6" s="43" t="s">
        <v>59</v>
      </c>
      <c r="E6" s="43"/>
      <c r="F6" s="44" t="s">
        <v>60</v>
      </c>
      <c r="G6" s="44"/>
      <c r="H6" s="43" t="s">
        <v>61</v>
      </c>
      <c r="I6" s="42"/>
      <c r="J6" s="44" t="s">
        <v>62</v>
      </c>
      <c r="K6" s="71"/>
    </row>
    <row r="7" ht="20.1" customHeight="1" spans="2:11">
      <c r="B7" s="41"/>
      <c r="C7" s="42"/>
      <c r="D7" s="43" t="s">
        <v>63</v>
      </c>
      <c r="E7" s="43"/>
      <c r="F7" s="45">
        <v>44993</v>
      </c>
      <c r="G7" s="44"/>
      <c r="H7" s="43" t="s">
        <v>64</v>
      </c>
      <c r="I7" s="72"/>
      <c r="J7" s="45">
        <v>44640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65</v>
      </c>
      <c r="I8" s="73"/>
      <c r="J8" s="49" t="s">
        <v>66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67</v>
      </c>
      <c r="E10" s="53" t="s">
        <v>68</v>
      </c>
      <c r="F10" s="54"/>
      <c r="G10" s="55" t="s">
        <v>69</v>
      </c>
      <c r="H10" s="54" t="s">
        <v>70</v>
      </c>
      <c r="I10" s="53" t="s">
        <v>71</v>
      </c>
      <c r="J10" s="54"/>
      <c r="K10" s="55" t="s">
        <v>72</v>
      </c>
    </row>
    <row r="11" ht="20.1" customHeight="1" spans="2:11">
      <c r="B11" s="56">
        <v>1</v>
      </c>
      <c r="C11" s="57"/>
      <c r="D11" s="58" t="s">
        <v>73</v>
      </c>
      <c r="E11" s="56" t="s">
        <v>74</v>
      </c>
      <c r="F11" s="57"/>
      <c r="G11" s="59">
        <v>0</v>
      </c>
      <c r="H11" s="59"/>
      <c r="I11" s="75"/>
      <c r="J11" s="76"/>
      <c r="K11" s="77" t="s">
        <v>75</v>
      </c>
    </row>
    <row r="12" ht="20.1" customHeight="1" spans="2:11">
      <c r="B12" s="56">
        <v>2</v>
      </c>
      <c r="C12" s="57"/>
      <c r="D12" s="60"/>
      <c r="E12" s="61" t="s">
        <v>76</v>
      </c>
      <c r="F12" s="61"/>
      <c r="G12" s="59">
        <v>473.4</v>
      </c>
      <c r="H12" s="59">
        <v>473.4</v>
      </c>
      <c r="I12" s="75"/>
      <c r="J12" s="76"/>
      <c r="K12" s="77" t="s">
        <v>77</v>
      </c>
    </row>
    <row r="13" ht="20.1" customHeight="1" spans="2:11">
      <c r="B13" s="56">
        <v>3</v>
      </c>
      <c r="C13" s="57"/>
      <c r="D13" s="60"/>
      <c r="E13" s="56" t="s">
        <v>78</v>
      </c>
      <c r="F13" s="57"/>
      <c r="G13" s="59">
        <v>0</v>
      </c>
      <c r="H13" s="59"/>
      <c r="I13" s="75"/>
      <c r="J13" s="76"/>
      <c r="K13" s="77" t="s">
        <v>75</v>
      </c>
    </row>
    <row r="14" ht="20.1" customHeight="1" spans="2:11">
      <c r="B14" s="56">
        <v>4</v>
      </c>
      <c r="C14" s="57"/>
      <c r="D14" s="60"/>
      <c r="E14" s="56" t="s">
        <v>79</v>
      </c>
      <c r="F14" s="57"/>
      <c r="G14" s="59">
        <v>660.87</v>
      </c>
      <c r="H14" s="59">
        <v>203.5</v>
      </c>
      <c r="I14" s="75">
        <v>457.37</v>
      </c>
      <c r="J14" s="76"/>
      <c r="K14" s="77" t="s">
        <v>80</v>
      </c>
    </row>
    <row r="15" ht="20.1" customHeight="1" spans="2:11">
      <c r="B15" s="56">
        <v>5</v>
      </c>
      <c r="C15" s="57"/>
      <c r="D15" s="58" t="s">
        <v>41</v>
      </c>
      <c r="E15" s="61" t="s">
        <v>81</v>
      </c>
      <c r="F15" s="61"/>
      <c r="G15" s="59">
        <v>53.5</v>
      </c>
      <c r="H15" s="59"/>
      <c r="I15" s="75">
        <v>53.5</v>
      </c>
      <c r="J15" s="76"/>
      <c r="K15" s="77" t="s">
        <v>82</v>
      </c>
    </row>
    <row r="16" ht="20.1" customHeight="1" spans="2:11">
      <c r="B16" s="56">
        <v>6</v>
      </c>
      <c r="C16" s="57"/>
      <c r="D16" s="60"/>
      <c r="E16" s="61" t="s">
        <v>83</v>
      </c>
      <c r="F16" s="61"/>
      <c r="G16" s="59">
        <v>3.9</v>
      </c>
      <c r="H16" s="59"/>
      <c r="I16" s="75">
        <v>3.9</v>
      </c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45</v>
      </c>
      <c r="C18" s="63"/>
      <c r="D18" s="63"/>
      <c r="E18" s="63"/>
      <c r="F18" s="54"/>
      <c r="G18" s="64">
        <f>SUM(G11:G17)</f>
        <v>1191.67</v>
      </c>
      <c r="H18" s="64">
        <f>SUM(H11:H17)</f>
        <v>676.9</v>
      </c>
      <c r="I18" s="78">
        <f>SUM(I11:J17)</f>
        <v>514.77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70</v>
      </c>
      <c r="C20" s="55"/>
      <c r="D20" s="55"/>
      <c r="E20" s="55"/>
      <c r="F20" s="55"/>
      <c r="G20" s="55" t="s">
        <v>84</v>
      </c>
      <c r="H20" s="55"/>
      <c r="I20" s="55"/>
      <c r="J20" s="55"/>
      <c r="K20" s="55" t="s">
        <v>85</v>
      </c>
    </row>
    <row r="21" ht="20.1" customHeight="1" spans="2:11">
      <c r="B21" s="65">
        <f>H18</f>
        <v>676.9</v>
      </c>
      <c r="C21" s="65"/>
      <c r="D21" s="65"/>
      <c r="E21" s="65"/>
      <c r="F21" s="65"/>
      <c r="G21" s="65">
        <f>I18</f>
        <v>514.77</v>
      </c>
      <c r="H21" s="65"/>
      <c r="I21" s="65"/>
      <c r="J21" s="65"/>
      <c r="K21" s="82">
        <f>SUM(B21:J21)</f>
        <v>1191.67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86</v>
      </c>
      <c r="C23" s="50"/>
      <c r="D23" s="50"/>
      <c r="E23" s="50"/>
      <c r="F23" s="50" t="s">
        <v>52</v>
      </c>
      <c r="G23" s="50" t="s">
        <v>87</v>
      </c>
      <c r="H23" s="50"/>
      <c r="I23" s="50"/>
      <c r="J23" s="50" t="s">
        <v>54</v>
      </c>
      <c r="K23" s="50"/>
    </row>
    <row r="26" ht="17.4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56</v>
      </c>
      <c r="E28" s="39"/>
      <c r="F28" s="40" t="s">
        <v>57</v>
      </c>
      <c r="G28" s="40"/>
      <c r="H28" s="39" t="s">
        <v>58</v>
      </c>
      <c r="I28" s="38"/>
      <c r="J28" s="40"/>
      <c r="K28" s="70"/>
    </row>
    <row r="29" ht="20.1" customHeight="1" spans="2:11">
      <c r="B29" s="41"/>
      <c r="C29" s="42"/>
      <c r="D29" s="43" t="s">
        <v>59</v>
      </c>
      <c r="E29" s="43"/>
      <c r="F29" s="44" t="s">
        <v>89</v>
      </c>
      <c r="G29" s="44"/>
      <c r="H29" s="43" t="s">
        <v>61</v>
      </c>
      <c r="I29" s="42"/>
      <c r="J29" s="44" t="s">
        <v>62</v>
      </c>
      <c r="K29" s="71"/>
    </row>
    <row r="30" ht="20.1" customHeight="1" spans="2:11">
      <c r="B30" s="41"/>
      <c r="C30" s="42"/>
      <c r="D30" s="43" t="s">
        <v>63</v>
      </c>
      <c r="E30" s="43"/>
      <c r="F30" s="66">
        <v>44936</v>
      </c>
      <c r="G30" s="44"/>
      <c r="H30" s="43" t="s">
        <v>64</v>
      </c>
      <c r="I30" s="72"/>
      <c r="J30" s="66">
        <v>44992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65</v>
      </c>
      <c r="I31" s="73"/>
      <c r="J31" s="49"/>
      <c r="K31" s="74"/>
    </row>
    <row r="32" ht="20.1" customHeight="1"/>
    <row r="33" ht="20.1" customHeight="1" spans="2:11">
      <c r="B33" s="61"/>
      <c r="C33" s="61"/>
      <c r="D33" s="67" t="s">
        <v>90</v>
      </c>
      <c r="E33" s="61" t="s">
        <v>91</v>
      </c>
      <c r="F33" s="61"/>
      <c r="G33" s="59" t="s">
        <v>92</v>
      </c>
      <c r="H33" s="59" t="s">
        <v>93</v>
      </c>
      <c r="I33" s="59" t="s">
        <v>45</v>
      </c>
      <c r="J33" s="59"/>
      <c r="K33" s="83" t="s">
        <v>72</v>
      </c>
    </row>
    <row r="34" ht="20.1" customHeight="1" spans="2:11">
      <c r="B34" s="61">
        <v>1</v>
      </c>
      <c r="C34" s="61"/>
      <c r="D34" s="68" t="s">
        <v>94</v>
      </c>
      <c r="E34" s="61" t="s">
        <v>95</v>
      </c>
      <c r="F34" s="61"/>
      <c r="G34" s="59">
        <v>100</v>
      </c>
      <c r="H34" s="59">
        <v>4</v>
      </c>
      <c r="I34" s="75">
        <f>G34*H34</f>
        <v>400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96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97</v>
      </c>
      <c r="F36" s="61"/>
      <c r="G36" s="59">
        <v>100</v>
      </c>
      <c r="H36" s="59">
        <v>4</v>
      </c>
      <c r="I36" s="75">
        <f>G36*H36</f>
        <v>400</v>
      </c>
      <c r="J36" s="76"/>
      <c r="K36" s="84"/>
    </row>
    <row r="37" ht="20.1" customHeight="1" spans="2:11">
      <c r="B37" s="53" t="s">
        <v>45</v>
      </c>
      <c r="C37" s="63"/>
      <c r="D37" s="63"/>
      <c r="E37" s="63"/>
      <c r="F37" s="54"/>
      <c r="G37" s="64"/>
      <c r="H37" s="64">
        <f>SUM(H19:H36)</f>
        <v>10</v>
      </c>
      <c r="I37" s="78">
        <f>SUM(I34:J36)</f>
        <v>1200</v>
      </c>
      <c r="J37" s="79"/>
      <c r="K37" s="80"/>
    </row>
    <row r="38" ht="20.1" customHeight="1" spans="2:11">
      <c r="B38" s="50" t="s">
        <v>86</v>
      </c>
      <c r="C38" s="50"/>
      <c r="D38" s="50"/>
      <c r="E38" s="50"/>
      <c r="F38" s="50" t="s">
        <v>52</v>
      </c>
      <c r="G38" s="50" t="s">
        <v>87</v>
      </c>
      <c r="H38" s="50"/>
      <c r="I38" s="50"/>
      <c r="J38" s="50" t="s">
        <v>54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workbookViewId="0">
      <selection activeCell="I84" sqref="I84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56</v>
      </c>
      <c r="E8" s="8"/>
      <c r="F8" s="9" t="s">
        <v>57</v>
      </c>
      <c r="G8" s="8" t="s">
        <v>58</v>
      </c>
      <c r="H8" s="8"/>
      <c r="I8" s="26" t="s">
        <v>99</v>
      </c>
    </row>
    <row r="9" s="1" customFormat="1" ht="17.25" customHeight="1" spans="2:9">
      <c r="B9" s="6"/>
      <c r="C9" s="7"/>
      <c r="D9" s="8" t="s">
        <v>59</v>
      </c>
      <c r="E9" s="8"/>
      <c r="F9" s="9" t="s">
        <v>100</v>
      </c>
      <c r="G9" s="8" t="s">
        <v>61</v>
      </c>
      <c r="H9" s="8"/>
      <c r="I9" s="26" t="s">
        <v>101</v>
      </c>
    </row>
    <row r="10" s="1" customFormat="1" ht="17.25" customHeight="1" spans="2:9">
      <c r="B10" s="6"/>
      <c r="C10" s="7"/>
      <c r="D10" s="8" t="s">
        <v>63</v>
      </c>
      <c r="E10" s="8"/>
      <c r="F10" s="10">
        <v>44896</v>
      </c>
      <c r="G10" s="8" t="s">
        <v>64</v>
      </c>
      <c r="H10" s="8"/>
      <c r="I10" s="27">
        <v>3.21</v>
      </c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67</v>
      </c>
      <c r="E13" s="13" t="s">
        <v>68</v>
      </c>
      <c r="F13" s="14"/>
      <c r="G13" s="13" t="s">
        <v>102</v>
      </c>
      <c r="H13" s="14"/>
      <c r="I13" s="29" t="s">
        <v>72</v>
      </c>
    </row>
    <row r="14" s="1" customFormat="1" ht="21" customHeight="1" spans="2:9">
      <c r="B14" s="15">
        <v>1</v>
      </c>
      <c r="C14" s="16"/>
      <c r="D14" s="17" t="s">
        <v>73</v>
      </c>
      <c r="E14" s="15" t="s">
        <v>74</v>
      </c>
      <c r="F14" s="16"/>
      <c r="G14" s="18"/>
      <c r="H14" s="19"/>
      <c r="I14" s="30" t="s">
        <v>103</v>
      </c>
    </row>
    <row r="15" s="1" customFormat="1" ht="21" customHeight="1" spans="2:9">
      <c r="B15" s="15">
        <v>2</v>
      </c>
      <c r="C15" s="16"/>
      <c r="D15" s="20"/>
      <c r="E15" s="15" t="s">
        <v>76</v>
      </c>
      <c r="F15" s="16"/>
      <c r="G15" s="18">
        <v>164.86</v>
      </c>
      <c r="H15" s="19"/>
      <c r="I15" s="30" t="s">
        <v>104</v>
      </c>
    </row>
    <row r="16" s="1" customFormat="1" ht="21" customHeight="1" spans="2:9">
      <c r="B16" s="15">
        <v>3</v>
      </c>
      <c r="C16" s="16"/>
      <c r="D16" s="20"/>
      <c r="E16" s="15" t="s">
        <v>78</v>
      </c>
      <c r="F16" s="16"/>
      <c r="G16" s="18"/>
      <c r="H16" s="19"/>
      <c r="I16" s="30" t="s">
        <v>105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103</v>
      </c>
    </row>
    <row r="18" s="1" customFormat="1" ht="21" customHeight="1" spans="2:9">
      <c r="B18" s="15">
        <v>5</v>
      </c>
      <c r="C18" s="16"/>
      <c r="D18" s="17" t="s">
        <v>106</v>
      </c>
      <c r="E18" s="15" t="s">
        <v>107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108</v>
      </c>
      <c r="E19" s="15" t="s">
        <v>107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109</v>
      </c>
    </row>
    <row r="21" s="1" customFormat="1" ht="21" customHeight="1" spans="2:9">
      <c r="B21" s="15">
        <v>8</v>
      </c>
      <c r="C21" s="16"/>
      <c r="D21" s="21"/>
      <c r="E21" s="15" t="s">
        <v>110</v>
      </c>
      <c r="F21" s="16"/>
      <c r="G21" s="18"/>
      <c r="H21" s="19"/>
      <c r="I21" s="30" t="s">
        <v>109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111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112</v>
      </c>
      <c r="E23" s="15" t="s">
        <v>113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114</v>
      </c>
      <c r="E24" s="15" t="s">
        <v>115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116</v>
      </c>
      <c r="E25" s="15" t="s">
        <v>117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118</v>
      </c>
      <c r="E26" s="15" t="s">
        <v>119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120</v>
      </c>
      <c r="F27" s="16"/>
      <c r="G27" s="18"/>
      <c r="H27" s="19"/>
      <c r="I27" s="30" t="s">
        <v>121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45</v>
      </c>
      <c r="C32" s="23"/>
      <c r="D32" s="23"/>
      <c r="E32" s="23"/>
      <c r="F32" s="14"/>
      <c r="G32" s="18">
        <f>SUM(G14:GH29)</f>
        <v>164.86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122</v>
      </c>
      <c r="G35" s="7"/>
      <c r="H35" s="7"/>
      <c r="I35" s="7" t="s">
        <v>123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2023-06-15T08:21:04Z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0F0EECF81ABC4EFC93488765A8324A3F_13</vt:lpwstr>
  </property>
</Properties>
</file>