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工作\2020年团档\12月份\12.05迈蓝利加隆中欧专家顾问会\结算\"/>
    </mc:Choice>
  </mc:AlternateContent>
  <bookViews>
    <workbookView xWindow="-108" yWindow="-108" windowWidth="23256" windowHeight="12576" activeTab="1"/>
  </bookViews>
  <sheets>
    <sheet name="Quotation" sheetId="8" r:id="rId1"/>
    <sheet name="用车明细" sheetId="13"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8" i="13" l="1"/>
  <c r="H61" i="8" l="1"/>
  <c r="A8" i="13"/>
  <c r="A9" i="13"/>
  <c r="A10" i="13"/>
  <c r="A11" i="13"/>
  <c r="A12" i="13"/>
  <c r="A13" i="13"/>
  <c r="A14" i="13"/>
  <c r="A15" i="13"/>
  <c r="A16" i="13"/>
  <c r="A17" i="13"/>
  <c r="H13" i="8" l="1"/>
  <c r="H14" i="8"/>
  <c r="H41" i="8"/>
  <c r="H42" i="8"/>
  <c r="H21" i="8" l="1"/>
  <c r="H15" i="8"/>
  <c r="H57" i="8"/>
  <c r="H66" i="8"/>
  <c r="H65" i="8"/>
  <c r="H64" i="8"/>
  <c r="H60" i="8"/>
  <c r="H59" i="8"/>
  <c r="H58" i="8"/>
  <c r="H49" i="8"/>
  <c r="H48" i="8"/>
  <c r="H44" i="8"/>
  <c r="H43" i="8"/>
  <c r="H40" i="8"/>
  <c r="H39" i="8"/>
  <c r="H38" i="8"/>
  <c r="H37" i="8"/>
  <c r="H36" i="8"/>
  <c r="H35" i="8"/>
  <c r="H34" i="8"/>
  <c r="H30" i="8"/>
  <c r="H29" i="8"/>
  <c r="H28" i="8"/>
  <c r="H27" i="8"/>
  <c r="H26" i="8"/>
  <c r="H22" i="8"/>
  <c r="H20" i="8"/>
  <c r="H16" i="8"/>
  <c r="H12" i="8"/>
  <c r="H11" i="8"/>
  <c r="H10" i="8"/>
  <c r="H67" i="8" l="1"/>
  <c r="H31" i="8"/>
  <c r="H23" i="8"/>
  <c r="H45" i="8"/>
  <c r="H50" i="8"/>
  <c r="H17" i="8"/>
  <c r="H51" i="8" l="1"/>
  <c r="G54" i="8" s="1"/>
  <c r="H54" i="8" s="1"/>
  <c r="H55" i="8" s="1"/>
  <c r="D70" i="8" s="1"/>
  <c r="H70" i="8" s="1"/>
  <c r="H71" i="8" s="1"/>
  <c r="A7" i="13" l="1"/>
  <c r="A6" i="13"/>
  <c r="A5" i="13"/>
  <c r="A4" i="13"/>
  <c r="A3" i="13"/>
  <c r="A2" i="13"/>
</calcChain>
</file>

<file path=xl/sharedStrings.xml><?xml version="1.0" encoding="utf-8"?>
<sst xmlns="http://schemas.openxmlformats.org/spreadsheetml/2006/main" count="354" uniqueCount="199">
  <si>
    <r>
      <rPr>
        <b/>
        <sz val="10"/>
        <rFont val="黑体"/>
        <family val="3"/>
        <charset val="134"/>
      </rPr>
      <t xml:space="preserve">             </t>
    </r>
    <r>
      <rPr>
        <b/>
        <u/>
        <sz val="10"/>
        <rFont val="黑体"/>
        <family val="3"/>
        <charset val="134"/>
      </rPr>
      <t xml:space="preserve">                      </t>
    </r>
  </si>
  <si>
    <t xml:space="preserve">             </t>
  </si>
  <si>
    <t xml:space="preserve">            </t>
  </si>
  <si>
    <t>项      目 ITEM</t>
  </si>
  <si>
    <t>A</t>
  </si>
  <si>
    <t>A-1</t>
  </si>
  <si>
    <t>B</t>
  </si>
  <si>
    <t xml:space="preserve"> </t>
  </si>
  <si>
    <t>C</t>
  </si>
  <si>
    <t>C-1</t>
  </si>
  <si>
    <t>D</t>
  </si>
  <si>
    <t>D-1</t>
  </si>
  <si>
    <t>D-2</t>
  </si>
  <si>
    <t>D-3</t>
  </si>
  <si>
    <t>D-4</t>
  </si>
  <si>
    <t>D-5</t>
  </si>
  <si>
    <t>D-6</t>
  </si>
  <si>
    <t>D-7</t>
  </si>
  <si>
    <t>D-9</t>
  </si>
  <si>
    <t>E</t>
  </si>
  <si>
    <t>E-1</t>
  </si>
  <si>
    <t>E-2</t>
  </si>
  <si>
    <t>F</t>
  </si>
  <si>
    <t>F-1</t>
  </si>
  <si>
    <t>H</t>
  </si>
  <si>
    <t>J</t>
  </si>
  <si>
    <t>J-1</t>
  </si>
  <si>
    <r>
      <rPr>
        <b/>
        <sz val="10"/>
        <rFont val="Arial"/>
        <family val="2"/>
      </rPr>
      <t xml:space="preserve">                    </t>
    </r>
    <r>
      <rPr>
        <b/>
        <sz val="10"/>
        <rFont val="宋体"/>
        <family val="3"/>
        <charset val="134"/>
      </rPr>
      <t>供应商签字敲章确认</t>
    </r>
    <r>
      <rPr>
        <b/>
        <sz val="10"/>
        <rFont val="Arial"/>
        <family val="2"/>
      </rPr>
      <t xml:space="preserve">/Sign and Chop by supplier:                                                                                                                                                                                                         </t>
    </r>
  </si>
  <si>
    <t>会议需求表及报价表格
Meeting Requirements And Quotation Form</t>
  </si>
  <si>
    <t>会议名称：
Meeting Code:</t>
  </si>
  <si>
    <t xml:space="preserve">             会议地点：
               Venue: </t>
  </si>
  <si>
    <t>供应商名称：</t>
  </si>
  <si>
    <t>康辉集团北京国际会议展览有限公司</t>
    <phoneticPr fontId="32" type="noConversion"/>
  </si>
  <si>
    <t>会议类型：
Meeting Type:</t>
  </si>
  <si>
    <t>国内会议Domestic Meeting</t>
  </si>
  <si>
    <t xml:space="preserve">             外部参加人数：
 External Participant Qty:  
        </t>
  </si>
  <si>
    <t>联系人/电话：</t>
  </si>
  <si>
    <t>郭海燕13810995220</t>
    <phoneticPr fontId="32" type="noConversion"/>
  </si>
  <si>
    <t>会议时间：Meeting Date:</t>
  </si>
  <si>
    <t xml:space="preserve">             内部参加人数：
 Internal Participant Qty:  </t>
  </si>
  <si>
    <t>报价有效期：</t>
  </si>
  <si>
    <t>备注：
Remark:</t>
  </si>
  <si>
    <r>
      <rPr>
        <b/>
        <sz val="10"/>
        <color indexed="10"/>
        <rFont val="Arial"/>
        <family val="2"/>
      </rPr>
      <t>1</t>
    </r>
    <r>
      <rPr>
        <b/>
        <sz val="10"/>
        <color indexed="10"/>
        <rFont val="宋体"/>
        <family val="3"/>
        <charset val="134"/>
      </rPr>
      <t xml:space="preserve">、蓝色区域由使用部门填写，黄色部分由供应商填写。
</t>
    </r>
    <r>
      <rPr>
        <b/>
        <sz val="10"/>
        <color indexed="10"/>
        <rFont val="Arial"/>
        <family val="2"/>
      </rPr>
      <t>2</t>
    </r>
    <r>
      <rPr>
        <b/>
        <sz val="10"/>
        <color indexed="10"/>
        <rFont val="宋体"/>
        <family val="3"/>
        <charset val="134"/>
      </rPr>
      <t>、请严格按照本报价格式填写报价，每项最后可跟据具体的活动方案调整和细化每项内容，并逐行增加所涉及的费用明细</t>
    </r>
    <r>
      <rPr>
        <b/>
        <sz val="10"/>
        <color indexed="10"/>
        <rFont val="Arial"/>
        <family val="2"/>
      </rPr>
      <t>,</t>
    </r>
    <r>
      <rPr>
        <b/>
        <sz val="10"/>
        <color indexed="10"/>
        <rFont val="宋体"/>
        <family val="3"/>
        <charset val="134"/>
      </rPr>
      <t xml:space="preserve">并调整计算公式确保最终报价的准确性（请不要改变原始报价结构）
</t>
    </r>
    <r>
      <rPr>
        <b/>
        <sz val="10"/>
        <color indexed="10"/>
        <rFont val="Arial"/>
        <family val="2"/>
      </rPr>
      <t>1</t>
    </r>
    <r>
      <rPr>
        <b/>
        <sz val="10"/>
        <color indexed="10"/>
        <rFont val="宋体"/>
        <family val="3"/>
        <charset val="134"/>
      </rPr>
      <t>、</t>
    </r>
    <r>
      <rPr>
        <b/>
        <sz val="10"/>
        <color indexed="10"/>
        <rFont val="Arial"/>
        <family val="2"/>
      </rPr>
      <t>Blue part should be filled by user department, yellow part should be filled by vendor 
2</t>
    </r>
    <r>
      <rPr>
        <b/>
        <sz val="10"/>
        <color indexed="10"/>
        <rFont val="宋体"/>
        <family val="3"/>
        <charset val="134"/>
      </rPr>
      <t>、</t>
    </r>
    <r>
      <rPr>
        <b/>
        <sz val="10"/>
        <color indexed="10"/>
        <rFont val="Arial"/>
        <family val="2"/>
      </rPr>
      <t>Please fill all quotations according to the template strictly. Items can be detailed and computational formulas can be adjusted to ensure the final quotation is accurate.</t>
    </r>
  </si>
  <si>
    <t>次 time</t>
  </si>
  <si>
    <t>摄影 photography</t>
  </si>
  <si>
    <t>天 day</t>
  </si>
  <si>
    <t>G-2</t>
  </si>
  <si>
    <t>G-3</t>
  </si>
  <si>
    <t>序号</t>
    <phoneticPr fontId="32" type="noConversion"/>
  </si>
  <si>
    <t>日期</t>
    <phoneticPr fontId="32" type="noConversion"/>
  </si>
  <si>
    <t>公司</t>
    <phoneticPr fontId="32" type="noConversion"/>
  </si>
  <si>
    <t>车型</t>
    <phoneticPr fontId="32" type="noConversion"/>
  </si>
  <si>
    <t>用车人</t>
    <phoneticPr fontId="32" type="noConversion"/>
  </si>
  <si>
    <t>行程</t>
    <phoneticPr fontId="32" type="noConversion"/>
  </si>
  <si>
    <t>费用</t>
    <phoneticPr fontId="32" type="noConversion"/>
  </si>
  <si>
    <t>备注</t>
    <phoneticPr fontId="32" type="noConversion"/>
  </si>
  <si>
    <t>康辉</t>
    <phoneticPr fontId="32" type="noConversion"/>
  </si>
  <si>
    <t>小车</t>
    <phoneticPr fontId="32" type="noConversion"/>
  </si>
  <si>
    <t>小车</t>
    <phoneticPr fontId="32" type="noConversion"/>
  </si>
  <si>
    <t>康辉</t>
    <phoneticPr fontId="32" type="noConversion"/>
  </si>
  <si>
    <t>总计</t>
    <phoneticPr fontId="32" type="noConversion"/>
  </si>
  <si>
    <t>水飞蓟素中欧专家顾问会</t>
    <phoneticPr fontId="28" type="noConversion"/>
  </si>
  <si>
    <t>北京、上海</t>
    <phoneticPr fontId="32" type="noConversion"/>
  </si>
  <si>
    <t>2020.12.05</t>
    <phoneticPr fontId="32" type="noConversion"/>
  </si>
  <si>
    <t>报     价QUOTATION</t>
  </si>
  <si>
    <t>序号
Number</t>
  </si>
  <si>
    <t>项  目
ITEM</t>
  </si>
  <si>
    <t>内  容
Content</t>
  </si>
  <si>
    <t>数量
QUANTIY</t>
  </si>
  <si>
    <t>天数
Days</t>
  </si>
  <si>
    <t>单位
UNIT</t>
  </si>
  <si>
    <t>单价（RMB）
UNIT PRICE</t>
  </si>
  <si>
    <r>
      <rPr>
        <b/>
        <sz val="10"/>
        <rFont val="黑体"/>
        <family val="3"/>
        <charset val="134"/>
      </rPr>
      <t>小</t>
    </r>
    <r>
      <rPr>
        <b/>
        <sz val="10"/>
        <rFont val="Times New Roman"/>
        <family val="1"/>
      </rPr>
      <t xml:space="preserve"> </t>
    </r>
    <r>
      <rPr>
        <b/>
        <sz val="10"/>
        <rFont val="黑体"/>
        <family val="3"/>
        <charset val="134"/>
      </rPr>
      <t xml:space="preserve">计
</t>
    </r>
    <r>
      <rPr>
        <b/>
        <sz val="10"/>
        <rFont val="Times New Roman"/>
        <family val="1"/>
      </rPr>
      <t>AMOUNT</t>
    </r>
  </si>
  <si>
    <t>备       注
DESCRIPTION</t>
  </si>
  <si>
    <t>酒店HOTEL ACCOMMODATION：</t>
    <phoneticPr fontId="31" type="noConversion"/>
  </si>
  <si>
    <t>间/晚
room/night</t>
  </si>
  <si>
    <t>A-2</t>
  </si>
  <si>
    <t>会场</t>
    <phoneticPr fontId="28" type="noConversion"/>
  </si>
  <si>
    <r>
      <rPr>
        <sz val="9"/>
        <color indexed="8"/>
        <rFont val="宋体"/>
        <family val="3"/>
        <charset val="134"/>
      </rPr>
      <t>场</t>
    </r>
    <r>
      <rPr>
        <sz val="9"/>
        <color indexed="8"/>
        <rFont val="Times New Roman"/>
        <family val="1"/>
      </rPr>
      <t>/</t>
    </r>
    <r>
      <rPr>
        <sz val="9"/>
        <color indexed="8"/>
        <rFont val="宋体"/>
        <family val="3"/>
        <charset val="134"/>
      </rPr>
      <t>天</t>
    </r>
  </si>
  <si>
    <t>A-3</t>
  </si>
  <si>
    <t>投影仪</t>
    <rPh sb="0" eb="1">
      <t>tou'ying'yi</t>
    </rPh>
    <phoneticPr fontId="31" type="noConversion"/>
  </si>
  <si>
    <r>
      <rPr>
        <sz val="9"/>
        <color indexed="8"/>
        <rFont val="宋体"/>
        <family val="3"/>
        <charset val="134"/>
      </rPr>
      <t>台</t>
    </r>
    <r>
      <rPr>
        <sz val="9"/>
        <color indexed="8"/>
        <rFont val="Times New Roman"/>
        <family val="1"/>
      </rPr>
      <t>/</t>
    </r>
    <r>
      <rPr>
        <sz val="9"/>
        <color indexed="8"/>
        <rFont val="宋体"/>
        <family val="3"/>
        <charset val="134"/>
      </rPr>
      <t>天</t>
    </r>
  </si>
  <si>
    <t>A-4</t>
  </si>
  <si>
    <t>茶歇</t>
    <rPh sb="0" eb="1">
      <t>cha'x</t>
    </rPh>
    <phoneticPr fontId="31" type="noConversion"/>
  </si>
  <si>
    <r>
      <rPr>
        <sz val="9"/>
        <color indexed="8"/>
        <rFont val="宋体"/>
        <family val="3"/>
        <charset val="134"/>
      </rPr>
      <t>人</t>
    </r>
    <r>
      <rPr>
        <sz val="9"/>
        <color indexed="8"/>
        <rFont val="Times New Roman"/>
        <family val="1"/>
      </rPr>
      <t>/</t>
    </r>
    <r>
      <rPr>
        <sz val="9"/>
        <color indexed="8"/>
        <rFont val="宋体"/>
        <family val="3"/>
        <charset val="134"/>
      </rPr>
      <t>天</t>
    </r>
  </si>
  <si>
    <t>A-5</t>
  </si>
  <si>
    <t>次 time</t>
    <phoneticPr fontId="28" type="noConversion"/>
  </si>
  <si>
    <r>
      <rPr>
        <b/>
        <sz val="9"/>
        <rFont val="宋体"/>
        <family val="3"/>
        <charset val="134"/>
      </rPr>
      <t>合计</t>
    </r>
    <r>
      <rPr>
        <b/>
        <sz val="9"/>
        <rFont val="Arial"/>
        <family val="2"/>
      </rPr>
      <t xml:space="preserve">total </t>
    </r>
  </si>
  <si>
    <t>人数
QUANTIY</t>
  </si>
  <si>
    <t xml:space="preserve">次
 number of times </t>
  </si>
  <si>
    <r>
      <rPr>
        <b/>
        <sz val="10"/>
        <color indexed="9"/>
        <rFont val="黑体"/>
        <family val="3"/>
        <charset val="134"/>
      </rPr>
      <t>合</t>
    </r>
    <r>
      <rPr>
        <b/>
        <sz val="10"/>
        <color indexed="9"/>
        <rFont val="Times New Roman"/>
        <family val="1"/>
      </rPr>
      <t xml:space="preserve"> </t>
    </r>
    <r>
      <rPr>
        <b/>
        <sz val="10"/>
        <color indexed="9"/>
        <rFont val="黑体"/>
        <family val="3"/>
        <charset val="134"/>
      </rPr>
      <t xml:space="preserve">计
</t>
    </r>
    <r>
      <rPr>
        <b/>
        <sz val="10"/>
        <color indexed="9"/>
        <rFont val="Times New Roman"/>
        <family val="1"/>
      </rPr>
      <t>AMOUNT</t>
    </r>
  </si>
  <si>
    <t>用餐Meal fee</t>
  </si>
  <si>
    <t>B-1</t>
  </si>
  <si>
    <r>
      <rPr>
        <sz val="9"/>
        <rFont val="宋体"/>
        <family val="3"/>
        <charset val="134"/>
      </rPr>
      <t>午餐</t>
    </r>
    <phoneticPr fontId="28" type="noConversion"/>
  </si>
  <si>
    <t>桌餐或者零点</t>
    <phoneticPr fontId="28" type="noConversion"/>
  </si>
  <si>
    <t>人
person</t>
    <phoneticPr fontId="28" type="noConversion"/>
  </si>
  <si>
    <t xml:space="preserve">晚餐dinner </t>
    <rPh sb="0" eb="1">
      <t>shang'hai</t>
    </rPh>
    <phoneticPr fontId="31" type="noConversion"/>
  </si>
  <si>
    <t>人
person</t>
  </si>
  <si>
    <t>交通Transportation costs</t>
  </si>
  <si>
    <t>机场及市内接送机用车
The Domestic transfort(airport pickup and drop off)</t>
  </si>
  <si>
    <t>北京首都机场接送机/站、市内接送 5座小车Business car</t>
    <phoneticPr fontId="31" type="noConversion"/>
  </si>
  <si>
    <t>辆/趟
per/car</t>
  </si>
  <si>
    <t>Business car</t>
    <phoneticPr fontId="31" type="noConversion"/>
  </si>
  <si>
    <t>属地接送机/站用车 5座小车             Business car</t>
    <phoneticPr fontId="31" type="noConversion"/>
  </si>
  <si>
    <t>机场接送机用车（国际）
The international transport(airport pickup and drop off)</t>
  </si>
  <si>
    <t>火车票</t>
    <phoneticPr fontId="28" type="noConversion"/>
  </si>
  <si>
    <t>石家庄-北京 往返一等座</t>
    <phoneticPr fontId="28" type="noConversion"/>
  </si>
  <si>
    <t>其他费用Others</t>
  </si>
  <si>
    <t>保险费insurance</t>
  </si>
  <si>
    <t>制作物</t>
    <rPh sb="0" eb="1">
      <t>da'jian</t>
    </rPh>
    <rPh sb="2" eb="3">
      <t>zhi'zuo</t>
    </rPh>
    <phoneticPr fontId="31" type="noConversion"/>
  </si>
  <si>
    <t>背景板，单页，易拉宝等</t>
    <phoneticPr fontId="28" type="noConversion"/>
  </si>
  <si>
    <t>项</t>
    <rPh sb="0" eb="1">
      <t>xiang</t>
    </rPh>
    <phoneticPr fontId="31" type="noConversion"/>
  </si>
  <si>
    <t>预估金额，以实际花费为准</t>
    <phoneticPr fontId="28" type="noConversion"/>
  </si>
  <si>
    <t>讲台花</t>
    <phoneticPr fontId="28" type="noConversion"/>
  </si>
  <si>
    <t>签到花</t>
    <phoneticPr fontId="28" type="noConversion"/>
  </si>
  <si>
    <t>次 time</t>
    <rPh sb="0" eb="1">
      <t>xiang</t>
    </rPh>
    <phoneticPr fontId="31" type="noConversion"/>
  </si>
  <si>
    <t>桌花</t>
    <phoneticPr fontId="28" type="noConversion"/>
  </si>
  <si>
    <t>听译</t>
    <phoneticPr fontId="28" type="noConversion"/>
  </si>
  <si>
    <t>分钟/元</t>
    <phoneticPr fontId="28" type="noConversion"/>
  </si>
  <si>
    <t>英文听译，200分钟起计价，不足200分钟按照200分钟计算，超过200分钟，单价：70元/分钟</t>
    <phoneticPr fontId="28" type="noConversion"/>
  </si>
  <si>
    <t>线上会议系统</t>
    <phoneticPr fontId="28" type="noConversion"/>
  </si>
  <si>
    <t>包含2个国内登录端口，2个国外登录端口，1名中文项目经理现场支持，1名中文远程技术支持，增加国内和国际登录端口，价格另计</t>
    <phoneticPr fontId="28" type="noConversion"/>
  </si>
  <si>
    <t>外接网络</t>
    <phoneticPr fontId="28" type="noConversion"/>
  </si>
  <si>
    <t>电信5G移动网络盒子，20M，需提前测试</t>
    <phoneticPr fontId="28" type="noConversion"/>
  </si>
  <si>
    <t>当地工作人员费用Local Staff costs</t>
    <rPh sb="0" eb="1">
      <t>dang'di</t>
    </rPh>
    <phoneticPr fontId="31" type="noConversion"/>
  </si>
  <si>
    <t>接送机人员服务费（国内）
Staff costs（Domestic transport staff）</t>
  </si>
  <si>
    <t>人/天
per/day</t>
  </si>
  <si>
    <t>地接（工作人员）
Local staff</t>
    <phoneticPr fontId="31" type="noConversion"/>
  </si>
  <si>
    <t xml:space="preserve">合计total </t>
  </si>
  <si>
    <r>
      <rPr>
        <b/>
        <sz val="9"/>
        <rFont val="宋体"/>
        <family val="3"/>
        <charset val="134"/>
      </rPr>
      <t>以上总计</t>
    </r>
    <r>
      <rPr>
        <b/>
        <sz val="9"/>
        <rFont val="Arial"/>
        <family val="2"/>
      </rPr>
      <t xml:space="preserve">total </t>
    </r>
  </si>
  <si>
    <t>服务费The service fee</t>
  </si>
  <si>
    <t>次/团
time/group</t>
  </si>
  <si>
    <t>G</t>
    <phoneticPr fontId="31" type="noConversion"/>
  </si>
  <si>
    <r>
      <rPr>
        <b/>
        <sz val="9"/>
        <color theme="1"/>
        <rFont val="微软雅黑"/>
        <family val="2"/>
        <charset val="134"/>
      </rPr>
      <t>工作人员费用</t>
    </r>
    <r>
      <rPr>
        <b/>
        <sz val="9"/>
        <color theme="1"/>
        <rFont val="Arial"/>
        <family val="2"/>
      </rPr>
      <t xml:space="preserve"> Staff costs</t>
    </r>
    <rPh sb="0" eb="1">
      <t>zhong'sh</t>
    </rPh>
    <rPh sb="2" eb="3">
      <t>gong'zuo</t>
    </rPh>
    <phoneticPr fontId="31" type="noConversion"/>
  </si>
  <si>
    <t>G-1</t>
    <phoneticPr fontId="31" type="noConversion"/>
  </si>
  <si>
    <t>工作人员交通</t>
    <rPh sb="0" eb="1">
      <t>zhong'sh</t>
    </rPh>
    <rPh sb="2" eb="3">
      <t>gong'zuo'ren'yuanjiao't</t>
    </rPh>
    <phoneticPr fontId="31" type="noConversion"/>
  </si>
  <si>
    <t>工作人员津贴</t>
    <rPh sb="0" eb="1">
      <t>zhong'sh</t>
    </rPh>
    <rPh sb="2" eb="3">
      <t>gong'zuo'ren'yuanjin'tie</t>
    </rPh>
    <phoneticPr fontId="31" type="noConversion"/>
  </si>
  <si>
    <t>工作人员住宿</t>
    <rPh sb="0" eb="1">
      <t>zhong'sh</t>
    </rPh>
    <rPh sb="2" eb="3">
      <t>gong'zuo'ren'yuanzhu'su</t>
    </rPh>
    <phoneticPr fontId="31" type="noConversion"/>
  </si>
  <si>
    <t>机票Tickets</t>
  </si>
  <si>
    <t>H1</t>
  </si>
  <si>
    <t>经济舱（国内）economy class（Domestic）</t>
  </si>
  <si>
    <t>上海-北京</t>
    <phoneticPr fontId="28" type="noConversion"/>
  </si>
  <si>
    <t>人/次
per/trip</t>
  </si>
  <si>
    <t>预估金额，以实际发生费用结算
Estimated amount</t>
    <phoneticPr fontId="28" type="noConversion"/>
  </si>
  <si>
    <t>南京-北京</t>
    <phoneticPr fontId="28" type="noConversion"/>
  </si>
  <si>
    <t>预估金额，以实际发生费用结算
Estimated amount</t>
  </si>
  <si>
    <t>广州-北京</t>
    <phoneticPr fontId="28" type="noConversion"/>
  </si>
  <si>
    <t>税金taxes</t>
  </si>
  <si>
    <r>
      <rPr>
        <b/>
        <sz val="11"/>
        <rFont val="宋体"/>
        <family val="3"/>
        <charset val="134"/>
      </rPr>
      <t>总计</t>
    </r>
    <r>
      <rPr>
        <b/>
        <sz val="11"/>
        <rFont val="Arial"/>
        <family val="2"/>
      </rPr>
      <t xml:space="preserve">total </t>
    </r>
  </si>
  <si>
    <t>手拉手麦克风+音响设备</t>
  </si>
  <si>
    <t>手拉手麦克风+音响设备</t>
    <phoneticPr fontId="28" type="noConversion"/>
  </si>
  <si>
    <t>北京会场-外租设备</t>
    <phoneticPr fontId="28" type="noConversion"/>
  </si>
  <si>
    <t>上海会场-外租设备</t>
    <phoneticPr fontId="28" type="noConversion"/>
  </si>
  <si>
    <t>房间</t>
    <phoneticPr fontId="28" type="noConversion"/>
  </si>
  <si>
    <t>翻译</t>
    <phoneticPr fontId="28" type="noConversion"/>
  </si>
  <si>
    <t>天 day</t>
    <phoneticPr fontId="28" type="noConversion"/>
  </si>
  <si>
    <t>听译</t>
    <phoneticPr fontId="28" type="noConversion"/>
  </si>
  <si>
    <t>D-10</t>
  </si>
  <si>
    <t>茶歇</t>
    <phoneticPr fontId="28" type="noConversion"/>
  </si>
  <si>
    <t>北京外购茶歇</t>
    <phoneticPr fontId="28" type="noConversion"/>
  </si>
  <si>
    <t>上海外购茶歇</t>
    <phoneticPr fontId="28" type="noConversion"/>
  </si>
  <si>
    <t>北京、上海上会人员各1人</t>
    <phoneticPr fontId="28" type="noConversion"/>
  </si>
  <si>
    <t>详见用车明细-北京</t>
    <phoneticPr fontId="28" type="noConversion"/>
  </si>
  <si>
    <t>D-8</t>
    <phoneticPr fontId="28" type="noConversion"/>
  </si>
  <si>
    <t>半天工作时间不超过4小时，超时价格另计</t>
    <phoneticPr fontId="28" type="noConversion"/>
  </si>
  <si>
    <t>小车</t>
    <phoneticPr fontId="32" type="noConversion"/>
  </si>
  <si>
    <t>徐小元</t>
    <phoneticPr fontId="31" type="noConversion"/>
  </si>
  <si>
    <t>歌华开元-搜宝中心3号楼</t>
    <phoneticPr fontId="31" type="noConversion"/>
  </si>
  <si>
    <t>搜宝中心3号楼-草桥</t>
    <phoneticPr fontId="31" type="noConversion"/>
  </si>
  <si>
    <t>于岩岩</t>
    <phoneticPr fontId="31" type="noConversion"/>
  </si>
  <si>
    <t>中国科技会堂-搜宝中心3号楼</t>
    <phoneticPr fontId="31" type="noConversion"/>
  </si>
  <si>
    <t>于岩岩</t>
    <phoneticPr fontId="31" type="noConversion"/>
  </si>
  <si>
    <t>搜宝中心3号楼-官苑8号西门</t>
    <phoneticPr fontId="31" type="noConversion"/>
  </si>
  <si>
    <t>谢雯</t>
    <phoneticPr fontId="31" type="noConversion"/>
  </si>
  <si>
    <t>望京国风北京A门-搜宝中心3号楼</t>
    <phoneticPr fontId="31" type="noConversion"/>
  </si>
  <si>
    <t>康辉</t>
    <phoneticPr fontId="32" type="noConversion"/>
  </si>
  <si>
    <t>搜宝中心3号楼-望京国风北京A门</t>
    <phoneticPr fontId="31" type="noConversion"/>
  </si>
  <si>
    <t>去程</t>
    <phoneticPr fontId="28" type="noConversion"/>
  </si>
  <si>
    <t>返程</t>
    <phoneticPr fontId="28" type="noConversion"/>
  </si>
  <si>
    <t>傅青春</t>
    <phoneticPr fontId="28" type="noConversion"/>
  </si>
  <si>
    <t>万源路986弄34号-愚园路68号晶品中心</t>
    <phoneticPr fontId="28" type="noConversion"/>
  </si>
  <si>
    <t>茅益民</t>
    <phoneticPr fontId="28" type="noConversion"/>
  </si>
  <si>
    <t>愚园路68号晶品中心-万源路986弄34号</t>
    <phoneticPr fontId="28" type="noConversion"/>
  </si>
  <si>
    <t>海防路387弄5号-愚园路68号晶品中心</t>
    <phoneticPr fontId="28" type="noConversion"/>
  </si>
  <si>
    <t>愚园路68号晶品中心-海防路387弄5号</t>
    <phoneticPr fontId="28" type="noConversion"/>
  </si>
  <si>
    <t>陆轮根</t>
  </si>
  <si>
    <t>愚园路68号晶品中心-西苏州路65号</t>
    <phoneticPr fontId="28" type="noConversion"/>
  </si>
  <si>
    <t>谢青 ‭</t>
    <phoneticPr fontId="28" type="noConversion"/>
  </si>
  <si>
    <t>西苏州路65号-愚园路68号晶品中心</t>
    <phoneticPr fontId="28" type="noConversion"/>
  </si>
  <si>
    <t>九江路700号南新雅大酒店-愚园路68号晶品中心</t>
    <phoneticPr fontId="28" type="noConversion"/>
  </si>
  <si>
    <t>李静</t>
    <phoneticPr fontId="28" type="noConversion"/>
  </si>
  <si>
    <t>愚园路68号晶品中心-马当路588弄3号</t>
    <phoneticPr fontId="28" type="noConversion"/>
  </si>
  <si>
    <t>愚园路68号晶品中心-陆翔路与潘广路口</t>
    <phoneticPr fontId="28" type="noConversion"/>
  </si>
  <si>
    <t>山东中路145号-愚园路68号晶品中心</t>
    <phoneticPr fontId="28" type="noConversion"/>
  </si>
  <si>
    <t>北京晚餐</t>
    <phoneticPr fontId="28" type="noConversion"/>
  </si>
  <si>
    <t>上海晚餐</t>
    <phoneticPr fontId="28" type="noConversion"/>
  </si>
  <si>
    <t>详见用车明细-上海（含翻译）</t>
    <phoneticPr fontId="28" type="noConversion"/>
  </si>
  <si>
    <t>上海会场使用</t>
    <phoneticPr fontId="28" type="noConversion"/>
  </si>
  <si>
    <t>超时单价：70元/分钟</t>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</si>
</sst>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6" formatCode="#,##0.00_ "/>
  </numFmts>
  <fonts count="44">
    <font>
      <sz val="11"/>
      <color theme="1"/>
      <name val="DengXian"/>
      <charset val="134"/>
      <scheme val="minor"/>
    </font>
    <font>
      <b/>
      <sz val="14"/>
      <name val="宋体"/>
      <family val="3"/>
      <charset val="134"/>
    </font>
    <font>
      <b/>
      <sz val="14"/>
      <name val="Arial"/>
      <family val="2"/>
    </font>
    <font>
      <b/>
      <sz val="10"/>
      <name val="黑体"/>
      <family val="3"/>
      <charset val="134"/>
    </font>
    <font>
      <b/>
      <u/>
      <sz val="10"/>
      <color indexed="10"/>
      <name val="黑体"/>
      <family val="3"/>
      <charset val="134"/>
    </font>
    <font>
      <b/>
      <sz val="10"/>
      <color rgb="FFFF0000"/>
      <name val="黑体"/>
      <family val="3"/>
      <charset val="134"/>
    </font>
    <font>
      <b/>
      <sz val="10"/>
      <color rgb="FFFF0000"/>
      <name val="Arial"/>
      <family val="2"/>
    </font>
    <font>
      <b/>
      <sz val="14"/>
      <name val="黑体"/>
      <family val="3"/>
      <charset val="134"/>
    </font>
    <font>
      <b/>
      <sz val="9"/>
      <name val="Arial"/>
      <family val="2"/>
    </font>
    <font>
      <b/>
      <sz val="9"/>
      <name val="宋体"/>
      <family val="3"/>
      <charset val="134"/>
    </font>
    <font>
      <sz val="9"/>
      <name val="Arial"/>
      <family val="2"/>
    </font>
    <font>
      <sz val="9"/>
      <color indexed="8"/>
      <name val="宋体"/>
      <family val="3"/>
      <charset val="134"/>
    </font>
    <font>
      <sz val="9"/>
      <color indexed="8"/>
      <name val="Arial"/>
      <family val="2"/>
    </font>
    <font>
      <sz val="9"/>
      <name val="宋体"/>
      <family val="3"/>
      <charset val="134"/>
    </font>
    <font>
      <b/>
      <sz val="10"/>
      <color indexed="9"/>
      <name val="黑体"/>
      <family val="3"/>
      <charset val="134"/>
    </font>
    <font>
      <b/>
      <sz val="10"/>
      <color theme="0"/>
      <name val="黑体"/>
      <family val="3"/>
      <charset val="134"/>
    </font>
    <font>
      <sz val="9"/>
      <color theme="1"/>
      <name val="宋体"/>
      <family val="3"/>
      <charset val="134"/>
    </font>
    <font>
      <b/>
      <sz val="11"/>
      <name val="Arial"/>
      <family val="2"/>
    </font>
    <font>
      <b/>
      <sz val="10"/>
      <name val="Arial"/>
      <family val="2"/>
    </font>
    <font>
      <b/>
      <sz val="10"/>
      <name val="宋体"/>
      <family val="3"/>
      <charset val="134"/>
    </font>
    <font>
      <sz val="11"/>
      <name val="宋体"/>
      <family val="3"/>
      <charset val="134"/>
    </font>
    <font>
      <sz val="11"/>
      <color theme="1"/>
      <name val="DengXian"/>
      <charset val="134"/>
      <scheme val="minor"/>
    </font>
    <font>
      <sz val="10"/>
      <name val="Arial"/>
      <family val="2"/>
    </font>
    <font>
      <sz val="12"/>
      <name val="宋体"/>
      <family val="3"/>
      <charset val="134"/>
    </font>
    <font>
      <b/>
      <u/>
      <sz val="10"/>
      <name val="黑体"/>
      <family val="3"/>
      <charset val="134"/>
    </font>
    <font>
      <b/>
      <sz val="10"/>
      <name val="Times New Roman"/>
      <family val="1"/>
    </font>
    <font>
      <sz val="9"/>
      <color indexed="8"/>
      <name val="Times New Roman"/>
      <family val="1"/>
    </font>
    <font>
      <b/>
      <sz val="10"/>
      <color indexed="9"/>
      <name val="Times New Roman"/>
      <family val="1"/>
    </font>
    <font>
      <sz val="9"/>
      <name val="DengXian"/>
      <charset val="134"/>
      <scheme val="minor"/>
    </font>
    <font>
      <b/>
      <u/>
      <sz val="9"/>
      <color indexed="10"/>
      <name val="黑体"/>
      <family val="3"/>
      <charset val="134"/>
    </font>
    <font>
      <b/>
      <sz val="10"/>
      <color indexed="10"/>
      <name val="黑体"/>
      <family val="3"/>
      <charset val="134"/>
    </font>
    <font>
      <sz val="9"/>
      <name val="DengXian"/>
      <family val="3"/>
      <charset val="134"/>
      <scheme val="minor"/>
    </font>
    <font>
      <sz val="9"/>
      <name val="DengXian"/>
      <charset val="134"/>
    </font>
    <font>
      <b/>
      <sz val="10"/>
      <color indexed="10"/>
      <name val="Arial"/>
      <family val="2"/>
    </font>
    <font>
      <b/>
      <sz val="10"/>
      <color indexed="10"/>
      <name val="宋体"/>
      <family val="3"/>
      <charset val="134"/>
    </font>
    <font>
      <b/>
      <sz val="10"/>
      <color theme="1"/>
      <name val="DengXian"/>
      <charset val="134"/>
      <scheme val="minor"/>
    </font>
    <font>
      <sz val="10"/>
      <color theme="1"/>
      <name val="DengXian"/>
      <charset val="134"/>
      <scheme val="minor"/>
    </font>
    <font>
      <sz val="10"/>
      <name val="DengXian"/>
      <charset val="134"/>
      <scheme val="minor"/>
    </font>
    <font>
      <sz val="9"/>
      <color rgb="FFFF0000"/>
      <name val="宋体"/>
      <family val="3"/>
      <charset val="134"/>
    </font>
    <font>
      <b/>
      <sz val="9"/>
      <color theme="1"/>
      <name val="Arial"/>
      <family val="2"/>
    </font>
    <font>
      <b/>
      <sz val="9"/>
      <color theme="1"/>
      <name val="Arial"/>
      <family val="2"/>
      <charset val="134"/>
    </font>
    <font>
      <b/>
      <sz val="9"/>
      <color theme="1"/>
      <name val="微软雅黑"/>
      <family val="2"/>
      <charset val="134"/>
    </font>
    <font>
      <b/>
      <sz val="11"/>
      <name val="宋体"/>
      <family val="3"/>
      <charset val="134"/>
    </font>
    <font>
      <sz val="10"/>
      <color theme="1"/>
      <name val="DengXian"/>
      <family val="3"/>
      <charset val="134"/>
      <scheme val="minor"/>
    </font>
  </fonts>
  <fills count="10">
    <fill>
      <patternFill patternType="none"/>
    </fill>
    <fill>
      <patternFill patternType="gray125"/>
    </fill>
    <fill>
      <patternFill patternType="solid">
        <fgColor theme="0"/>
        <bgColor indexed="64"/>
      </patternFill>
    </fill>
    <fill>
      <patternFill patternType="solid">
        <fgColor theme="8" tint="0.39991454817346722"/>
        <bgColor indexed="64"/>
      </patternFill>
    </fill>
    <fill>
      <patternFill patternType="solid">
        <fgColor rgb="FFFFFF00"/>
        <bgColor indexed="64"/>
      </patternFill>
    </fill>
    <fill>
      <patternFill patternType="solid">
        <fgColor theme="0" tint="-0.34998626667073579"/>
        <bgColor indexed="64"/>
      </patternFill>
    </fill>
    <fill>
      <patternFill patternType="solid">
        <fgColor indexed="23"/>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6" tint="0.39991454817346722"/>
        <bgColor indexed="64"/>
      </patternFill>
    </fill>
  </fills>
  <borders count="4">
    <border>
      <left/>
      <right/>
      <top/>
      <bottom/>
      <diagonal/>
    </border>
    <border>
      <left/>
      <right/>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s>
  <cellStyleXfs count="9">
    <xf numFmtId="0" fontId="0" fillId="0" borderId="0">
      <alignment vertical="center"/>
    </xf>
    <xf numFmtId="0" fontId="21" fillId="0" borderId="0">
      <alignment vertical="center"/>
    </xf>
    <xf numFmtId="0" fontId="22" fillId="0" borderId="0">
      <alignment vertical="center"/>
    </xf>
    <xf numFmtId="0" fontId="21" fillId="0" borderId="0">
      <alignment vertical="center"/>
    </xf>
    <xf numFmtId="43" fontId="21" fillId="0" borderId="0" applyFont="0" applyFill="0" applyBorder="0" applyAlignment="0" applyProtection="0">
      <alignment vertical="center"/>
    </xf>
    <xf numFmtId="0" fontId="21" fillId="0" borderId="0">
      <alignment vertical="center"/>
    </xf>
    <xf numFmtId="0" fontId="23" fillId="0" borderId="0">
      <alignment vertical="center"/>
    </xf>
    <xf numFmtId="43" fontId="21" fillId="0" borderId="0" applyFont="0" applyFill="0" applyBorder="0" applyAlignment="0" applyProtection="0">
      <alignment vertical="center"/>
    </xf>
    <xf numFmtId="0" fontId="21" fillId="0" borderId="0">
      <alignment vertical="center"/>
    </xf>
  </cellStyleXfs>
  <cellXfs count="92">
    <xf numFmtId="0" fontId="0" fillId="0" borderId="0" xfId="0">
      <alignment vertical="center"/>
    </xf>
    <xf numFmtId="0" fontId="3" fillId="0" borderId="0" xfId="6" applyFont="1" applyBorder="1" applyAlignment="1">
      <alignment horizontal="right" vertical="center" wrapText="1"/>
    </xf>
    <xf numFmtId="0" fontId="5" fillId="0" borderId="0" xfId="6" applyFont="1" applyFill="1" applyBorder="1" applyAlignment="1">
      <alignment horizontal="left" vertical="center" wrapText="1"/>
    </xf>
    <xf numFmtId="14" fontId="30" fillId="8" borderId="2" xfId="6" applyNumberFormat="1" applyFont="1" applyFill="1" applyBorder="1" applyAlignment="1">
      <alignment horizontal="left" vertical="center"/>
    </xf>
    <xf numFmtId="0" fontId="11" fillId="3" borderId="0" xfId="6" applyFont="1" applyFill="1" applyAlignment="1">
      <alignment horizontal="left" vertical="center" wrapText="1"/>
    </xf>
    <xf numFmtId="0" fontId="3" fillId="0" borderId="0" xfId="6" applyFont="1" applyBorder="1" applyAlignment="1">
      <alignment vertical="center"/>
    </xf>
    <xf numFmtId="0" fontId="4" fillId="8" borderId="2" xfId="6" applyFont="1" applyFill="1" applyBorder="1" applyAlignment="1">
      <alignment horizontal="left" vertical="center"/>
    </xf>
    <xf numFmtId="0" fontId="0" fillId="0" borderId="0" xfId="0" applyFill="1">
      <alignment vertical="center"/>
    </xf>
    <xf numFmtId="0" fontId="13" fillId="8" borderId="0" xfId="6" applyFont="1" applyFill="1" applyBorder="1" applyAlignment="1">
      <alignment horizontal="left" vertical="center"/>
    </xf>
    <xf numFmtId="4" fontId="10" fillId="4" borderId="0" xfId="6" applyNumberFormat="1" applyFont="1" applyFill="1" applyBorder="1">
      <alignment vertical="center"/>
    </xf>
    <xf numFmtId="0" fontId="0" fillId="2" borderId="0" xfId="0" applyFill="1" applyBorder="1">
      <alignment vertical="center"/>
    </xf>
    <xf numFmtId="0" fontId="0" fillId="2" borderId="0" xfId="0" applyFont="1" applyFill="1">
      <alignment vertical="center"/>
    </xf>
    <xf numFmtId="0" fontId="0" fillId="2" borderId="0" xfId="0" applyFill="1">
      <alignment vertical="center"/>
    </xf>
    <xf numFmtId="0" fontId="0" fillId="0" borderId="0" xfId="0" applyBorder="1">
      <alignment vertical="center"/>
    </xf>
    <xf numFmtId="0" fontId="13" fillId="0" borderId="0" xfId="6" applyFont="1" applyBorder="1" applyAlignment="1">
      <alignment vertical="center"/>
    </xf>
    <xf numFmtId="0" fontId="13" fillId="0" borderId="0" xfId="6" applyFont="1" applyBorder="1" applyAlignment="1">
      <alignment horizontal="center" vertical="center"/>
    </xf>
    <xf numFmtId="0" fontId="35" fillId="0" borderId="3" xfId="0" applyFont="1" applyBorder="1" applyAlignment="1">
      <alignment horizontal="center" vertical="center"/>
    </xf>
    <xf numFmtId="0" fontId="36" fillId="0" borderId="3" xfId="0" applyFont="1" applyBorder="1" applyAlignment="1">
      <alignment horizontal="center" vertical="center"/>
    </xf>
    <xf numFmtId="58" fontId="36" fillId="0" borderId="3" xfId="0" applyNumberFormat="1" applyFont="1" applyBorder="1" applyAlignment="1">
      <alignment horizontal="center" vertical="center"/>
    </xf>
    <xf numFmtId="58" fontId="37" fillId="0" borderId="3" xfId="0" applyNumberFormat="1" applyFont="1" applyBorder="1" applyAlignment="1">
      <alignment horizontal="center" vertical="center"/>
    </xf>
    <xf numFmtId="0" fontId="37" fillId="0" borderId="3" xfId="0" applyFont="1" applyBorder="1" applyAlignment="1">
      <alignment horizontal="center" vertical="center"/>
    </xf>
    <xf numFmtId="0" fontId="36" fillId="0" borderId="3" xfId="0" applyFont="1" applyBorder="1">
      <alignment vertical="center"/>
    </xf>
    <xf numFmtId="0" fontId="10" fillId="8" borderId="0" xfId="6" applyFont="1" applyFill="1" applyBorder="1" applyAlignment="1">
      <alignment horizontal="center" vertical="center"/>
    </xf>
    <xf numFmtId="0" fontId="3" fillId="0" borderId="0" xfId="6" applyFont="1" applyBorder="1" applyAlignment="1">
      <alignment horizontal="left" vertical="center"/>
    </xf>
    <xf numFmtId="0" fontId="36" fillId="0" borderId="3" xfId="0" applyFont="1" applyBorder="1" applyAlignment="1">
      <alignment horizontal="center" vertical="center"/>
    </xf>
    <xf numFmtId="0" fontId="29" fillId="3" borderId="1" xfId="6" applyFont="1" applyFill="1" applyBorder="1" applyAlignment="1">
      <alignment vertical="center" wrapText="1"/>
    </xf>
    <xf numFmtId="0" fontId="3" fillId="5" borderId="0" xfId="6" applyFont="1" applyFill="1" applyAlignment="1">
      <alignment horizontal="center" vertical="center" wrapText="1"/>
    </xf>
    <xf numFmtId="0" fontId="8" fillId="0" borderId="0" xfId="6" applyFont="1" applyAlignment="1">
      <alignment horizontal="center" vertical="center" wrapText="1"/>
    </xf>
    <xf numFmtId="0" fontId="13" fillId="0" borderId="0" xfId="6" applyFont="1" applyAlignment="1">
      <alignment vertical="center" wrapText="1"/>
    </xf>
    <xf numFmtId="0" fontId="10" fillId="0" borderId="0" xfId="6" applyFont="1" applyAlignment="1">
      <alignment horizontal="center" vertical="center" wrapText="1"/>
    </xf>
    <xf numFmtId="0" fontId="11" fillId="3" borderId="0" xfId="6" applyFont="1" applyFill="1" applyAlignment="1">
      <alignment vertical="center" wrapText="1"/>
    </xf>
    <xf numFmtId="0" fontId="12" fillId="3" borderId="0" xfId="6" applyFont="1" applyFill="1" applyAlignment="1">
      <alignment horizontal="center" vertical="center" wrapText="1"/>
    </xf>
    <xf numFmtId="0" fontId="11" fillId="0" borderId="0" xfId="6" applyFont="1" applyAlignment="1">
      <alignment horizontal="center" vertical="center" wrapText="1"/>
    </xf>
    <xf numFmtId="40" fontId="12" fillId="4" borderId="0" xfId="6" applyNumberFormat="1" applyFont="1" applyFill="1" applyAlignment="1">
      <alignment horizontal="right" vertical="center" wrapText="1"/>
    </xf>
    <xf numFmtId="4" fontId="10" fillId="0" borderId="0" xfId="6" applyNumberFormat="1" applyFont="1" applyAlignment="1">
      <alignment vertical="center" wrapText="1"/>
    </xf>
    <xf numFmtId="0" fontId="11" fillId="4" borderId="0" xfId="6" applyFont="1" applyFill="1" applyAlignment="1">
      <alignment vertical="center" wrapText="1"/>
    </xf>
    <xf numFmtId="4" fontId="10" fillId="4" borderId="0" xfId="6" applyNumberFormat="1" applyFont="1" applyFill="1" applyAlignment="1">
      <alignment vertical="center" wrapText="1"/>
    </xf>
    <xf numFmtId="0" fontId="13" fillId="3" borderId="0" xfId="6" applyFont="1" applyFill="1" applyAlignment="1">
      <alignment vertical="center" wrapText="1"/>
    </xf>
    <xf numFmtId="4" fontId="8" fillId="0" borderId="0" xfId="6" applyNumberFormat="1" applyFont="1" applyAlignment="1">
      <alignment vertical="center" wrapText="1"/>
    </xf>
    <xf numFmtId="0" fontId="11" fillId="0" borderId="0" xfId="6" applyFont="1" applyAlignment="1">
      <alignment vertical="center" wrapText="1"/>
    </xf>
    <xf numFmtId="0" fontId="14" fillId="6" borderId="0" xfId="6" applyFont="1" applyFill="1" applyAlignment="1">
      <alignment horizontal="center" vertical="center" wrapText="1"/>
    </xf>
    <xf numFmtId="0" fontId="15" fillId="6" borderId="0" xfId="6" applyFont="1" applyFill="1" applyAlignment="1">
      <alignment horizontal="center" vertical="center" wrapText="1"/>
    </xf>
    <xf numFmtId="0" fontId="10" fillId="8" borderId="0" xfId="6" applyFont="1" applyFill="1" applyAlignment="1">
      <alignment horizontal="left" vertical="center" wrapText="1"/>
    </xf>
    <xf numFmtId="0" fontId="13" fillId="8" borderId="0" xfId="6" applyFont="1" applyFill="1" applyAlignment="1">
      <alignment horizontal="left" vertical="center" wrapText="1"/>
    </xf>
    <xf numFmtId="0" fontId="10" fillId="8" borderId="0" xfId="6" applyFont="1" applyFill="1" applyAlignment="1">
      <alignment horizontal="center" vertical="center" wrapText="1"/>
    </xf>
    <xf numFmtId="0" fontId="13" fillId="2" borderId="0" xfId="6" applyFont="1" applyFill="1" applyAlignment="1">
      <alignment horizontal="center" vertical="center" wrapText="1"/>
    </xf>
    <xf numFmtId="40" fontId="10" fillId="4" borderId="0" xfId="6" applyNumberFormat="1" applyFont="1" applyFill="1" applyAlignment="1">
      <alignment horizontal="right" vertical="center" wrapText="1"/>
    </xf>
    <xf numFmtId="0" fontId="38" fillId="0" borderId="0" xfId="6" applyFont="1" applyAlignment="1">
      <alignment vertical="center" wrapText="1"/>
    </xf>
    <xf numFmtId="0" fontId="13" fillId="3" borderId="0" xfId="6" applyFont="1" applyFill="1" applyAlignment="1">
      <alignment horizontal="left" vertical="center" wrapText="1"/>
    </xf>
    <xf numFmtId="0" fontId="10" fillId="0" borderId="0" xfId="6" applyFont="1" applyAlignment="1">
      <alignment horizontal="center" vertical="center" wrapText="1"/>
    </xf>
    <xf numFmtId="0" fontId="16" fillId="2" borderId="0" xfId="6" applyFont="1" applyFill="1" applyAlignment="1">
      <alignment horizontal="center" vertical="center" wrapText="1"/>
    </xf>
    <xf numFmtId="0" fontId="16" fillId="0" borderId="0" xfId="6" applyFont="1" applyAlignment="1">
      <alignment vertical="center" wrapText="1"/>
    </xf>
    <xf numFmtId="0" fontId="13" fillId="0" borderId="0" xfId="6" applyFont="1">
      <alignment vertical="center"/>
    </xf>
    <xf numFmtId="0" fontId="16" fillId="0" borderId="0" xfId="6" applyFont="1" applyAlignment="1">
      <alignment horizontal="left" vertical="center" wrapText="1"/>
    </xf>
    <xf numFmtId="0" fontId="8" fillId="0" borderId="0" xfId="6" applyFont="1" applyAlignment="1">
      <alignment horizontal="left" vertical="center" wrapText="1"/>
    </xf>
    <xf numFmtId="0" fontId="13" fillId="0" borderId="0" xfId="6" applyFont="1" applyAlignment="1">
      <alignment horizontal="center" vertical="center" wrapText="1"/>
    </xf>
    <xf numFmtId="0" fontId="8" fillId="9" borderId="0" xfId="6" applyFont="1" applyFill="1" applyAlignment="1">
      <alignment horizontal="left" vertical="center" wrapText="1"/>
    </xf>
    <xf numFmtId="4" fontId="8" fillId="9" borderId="0" xfId="6" applyNumberFormat="1" applyFont="1" applyFill="1" applyAlignment="1">
      <alignment vertical="center" wrapText="1"/>
    </xf>
    <xf numFmtId="0" fontId="13" fillId="9" borderId="0" xfId="6" applyFont="1" applyFill="1" applyAlignment="1">
      <alignment vertical="center" wrapText="1"/>
    </xf>
    <xf numFmtId="9" fontId="12" fillId="3" borderId="0" xfId="6" applyNumberFormat="1" applyFont="1" applyFill="1" applyAlignment="1">
      <alignment horizontal="center" vertical="center" wrapText="1"/>
    </xf>
    <xf numFmtId="0" fontId="13" fillId="0" borderId="0" xfId="6" applyFont="1" applyAlignment="1">
      <alignment horizontal="left" vertical="center" wrapText="1"/>
    </xf>
    <xf numFmtId="9" fontId="10" fillId="4" borderId="0" xfId="6" applyNumberFormat="1" applyFont="1" applyFill="1" applyAlignment="1">
      <alignment vertical="center" wrapText="1"/>
    </xf>
    <xf numFmtId="0" fontId="17" fillId="7" borderId="0" xfId="6" applyFont="1" applyFill="1" applyAlignment="1">
      <alignment vertical="center" wrapText="1"/>
    </xf>
    <xf numFmtId="176" fontId="17" fillId="7" borderId="0" xfId="6" applyNumberFormat="1" applyFont="1" applyFill="1" applyAlignment="1">
      <alignment horizontal="right" vertical="center" wrapText="1"/>
    </xf>
    <xf numFmtId="176" fontId="20" fillId="7" borderId="0" xfId="6" applyNumberFormat="1" applyFont="1" applyFill="1" applyAlignment="1">
      <alignment vertical="center" wrapText="1"/>
    </xf>
    <xf numFmtId="0" fontId="40" fillId="0" borderId="0" xfId="6" applyFont="1" applyAlignment="1">
      <alignment vertical="center" wrapText="1"/>
    </xf>
    <xf numFmtId="0" fontId="39" fillId="0" borderId="0" xfId="6" applyFont="1" applyAlignment="1">
      <alignment vertical="center" wrapText="1"/>
    </xf>
    <xf numFmtId="0" fontId="36" fillId="0" borderId="3" xfId="0" applyFont="1" applyBorder="1" applyAlignment="1">
      <alignment horizontal="center" vertical="center"/>
    </xf>
    <xf numFmtId="58" fontId="43" fillId="0" borderId="3" xfId="0" applyNumberFormat="1" applyFont="1" applyBorder="1" applyAlignment="1">
      <alignment horizontal="center" vertical="center"/>
    </xf>
    <xf numFmtId="0" fontId="43" fillId="0" borderId="3" xfId="0" applyFont="1" applyBorder="1" applyAlignment="1">
      <alignment horizontal="center" vertical="center"/>
    </xf>
    <xf numFmtId="0" fontId="1" fillId="0" borderId="0" xfId="6" applyFont="1" applyBorder="1" applyAlignment="1">
      <alignment horizontal="center" vertical="center" wrapText="1"/>
    </xf>
    <xf numFmtId="0" fontId="2" fillId="0" borderId="0" xfId="6" applyFont="1" applyBorder="1" applyAlignment="1">
      <alignment horizontal="center" vertical="center"/>
    </xf>
    <xf numFmtId="0" fontId="29" fillId="8" borderId="1" xfId="6" applyFont="1" applyFill="1" applyBorder="1" applyAlignment="1">
      <alignment horizontal="center" vertical="center" wrapText="1"/>
    </xf>
    <xf numFmtId="0" fontId="3" fillId="4" borderId="1" xfId="6" applyFont="1" applyFill="1" applyBorder="1" applyAlignment="1">
      <alignment horizontal="center" vertical="center" wrapText="1"/>
    </xf>
    <xf numFmtId="0" fontId="4" fillId="8" borderId="2" xfId="6" applyFont="1" applyFill="1" applyBorder="1" applyAlignment="1">
      <alignment horizontal="center" vertical="center"/>
    </xf>
    <xf numFmtId="0" fontId="3" fillId="4" borderId="2" xfId="6" applyFont="1" applyFill="1" applyBorder="1" applyAlignment="1">
      <alignment horizontal="center" vertical="center"/>
    </xf>
    <xf numFmtId="0" fontId="18" fillId="0" borderId="0" xfId="6" applyFont="1" applyAlignment="1">
      <alignment horizontal="left" vertical="center" wrapText="1"/>
    </xf>
    <xf numFmtId="0" fontId="19" fillId="0" borderId="0" xfId="6" applyFont="1" applyAlignment="1">
      <alignment horizontal="left" vertical="center" wrapText="1"/>
    </xf>
    <xf numFmtId="0" fontId="8" fillId="0" borderId="0" xfId="6" applyFont="1" applyAlignment="1">
      <alignment horizontal="left" vertical="center" wrapText="1"/>
    </xf>
    <xf numFmtId="0" fontId="9" fillId="0" borderId="0" xfId="6" applyFont="1" applyAlignment="1">
      <alignment horizontal="left" vertical="center" wrapText="1"/>
    </xf>
    <xf numFmtId="14" fontId="3" fillId="4" borderId="2" xfId="6" applyNumberFormat="1" applyFont="1" applyFill="1" applyBorder="1" applyAlignment="1">
      <alignment horizontal="center" vertical="center"/>
    </xf>
    <xf numFmtId="0" fontId="3" fillId="0" borderId="0" xfId="6" applyFont="1" applyBorder="1" applyAlignment="1">
      <alignment horizontal="left" vertical="center"/>
    </xf>
    <xf numFmtId="0" fontId="0" fillId="0" borderId="0" xfId="0" applyBorder="1" applyAlignment="1">
      <alignment vertical="center"/>
    </xf>
    <xf numFmtId="0" fontId="6" fillId="0" borderId="0" xfId="0" applyFont="1" applyBorder="1" applyAlignment="1">
      <alignment horizontal="left" vertical="center" wrapText="1"/>
    </xf>
    <xf numFmtId="0" fontId="7" fillId="5" borderId="0" xfId="6" applyFont="1" applyFill="1" applyAlignment="1">
      <alignment horizontal="center" vertical="center" wrapText="1"/>
    </xf>
    <xf numFmtId="0" fontId="3" fillId="5" borderId="0" xfId="6" applyFont="1" applyFill="1" applyAlignment="1">
      <alignment horizontal="center" vertical="center" wrapText="1"/>
    </xf>
    <xf numFmtId="0" fontId="10" fillId="0" borderId="0" xfId="6" applyFont="1" applyAlignment="1">
      <alignment horizontal="center" vertical="center" wrapText="1"/>
    </xf>
    <xf numFmtId="0" fontId="10" fillId="2" borderId="0" xfId="6" applyFont="1" applyFill="1" applyAlignment="1">
      <alignment horizontal="center" vertical="center" wrapText="1"/>
    </xf>
    <xf numFmtId="0" fontId="8" fillId="9" borderId="0" xfId="6" applyFont="1" applyFill="1" applyAlignment="1">
      <alignment horizontal="left" vertical="center" wrapText="1"/>
    </xf>
    <xf numFmtId="4" fontId="10" fillId="2" borderId="0" xfId="6" applyNumberFormat="1" applyFont="1" applyFill="1" applyAlignment="1">
      <alignment horizontal="center" vertical="center" wrapText="1"/>
    </xf>
    <xf numFmtId="0" fontId="39" fillId="0" borderId="0" xfId="6" applyFont="1" applyAlignment="1">
      <alignment horizontal="left" vertical="center" wrapText="1"/>
    </xf>
    <xf numFmtId="0" fontId="36" fillId="0" borderId="3" xfId="0" applyFont="1" applyBorder="1" applyAlignment="1">
      <alignment horizontal="center" vertical="center"/>
    </xf>
  </cellXfs>
  <cellStyles count="9">
    <cellStyle name="常规" xfId="0" builtinId="0"/>
    <cellStyle name="常规 2" xfId="2"/>
    <cellStyle name="常规 3" xfId="3"/>
    <cellStyle name="常规 3 2" xfId="1"/>
    <cellStyle name="常规 4" xfId="5"/>
    <cellStyle name="常规 4 2" xfId="8"/>
    <cellStyle name="常规_Sheet1 3" xfId="6"/>
    <cellStyle name="千位分隔 2" xfId="4"/>
    <cellStyle name="千位分隔 2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2"/>
  <sheetViews>
    <sheetView zoomScale="85" zoomScaleNormal="85" workbookViewId="0">
      <selection activeCell="D4" sqref="D4:E4"/>
    </sheetView>
  </sheetViews>
  <sheetFormatPr defaultRowHeight="13.8"/>
  <cols>
    <col min="1" max="1" width="14.109375" customWidth="1"/>
    <col min="2" max="2" width="29.44140625" customWidth="1"/>
    <col min="3" max="3" width="34" customWidth="1"/>
    <col min="4" max="4" width="9.6640625" customWidth="1"/>
    <col min="5" max="5" width="12.6640625" customWidth="1"/>
    <col min="6" max="6" width="10.21875" customWidth="1"/>
    <col min="7" max="7" width="12" customWidth="1"/>
    <col min="8" max="8" width="15.44140625" customWidth="1"/>
    <col min="9" max="9" width="39.6640625" customWidth="1"/>
    <col min="257" max="257" width="14.109375" customWidth="1"/>
    <col min="258" max="258" width="29.44140625" customWidth="1"/>
    <col min="259" max="259" width="34" customWidth="1"/>
    <col min="260" max="260" width="9.6640625" customWidth="1"/>
    <col min="261" max="261" width="12.6640625" customWidth="1"/>
    <col min="262" max="262" width="10.21875" customWidth="1"/>
    <col min="263" max="263" width="12" customWidth="1"/>
    <col min="264" max="264" width="15.44140625" customWidth="1"/>
    <col min="265" max="265" width="39.6640625" customWidth="1"/>
    <col min="513" max="513" width="14.109375" customWidth="1"/>
    <col min="514" max="514" width="29.44140625" customWidth="1"/>
    <col min="515" max="515" width="34" customWidth="1"/>
    <col min="516" max="516" width="9.6640625" customWidth="1"/>
    <col min="517" max="517" width="12.6640625" customWidth="1"/>
    <col min="518" max="518" width="10.21875" customWidth="1"/>
    <col min="519" max="519" width="12" customWidth="1"/>
    <col min="520" max="520" width="15.44140625" customWidth="1"/>
    <col min="521" max="521" width="39.6640625" customWidth="1"/>
    <col min="769" max="769" width="14.109375" customWidth="1"/>
    <col min="770" max="770" width="29.44140625" customWidth="1"/>
    <col min="771" max="771" width="34" customWidth="1"/>
    <col min="772" max="772" width="9.6640625" customWidth="1"/>
    <col min="773" max="773" width="12.6640625" customWidth="1"/>
    <col min="774" max="774" width="10.21875" customWidth="1"/>
    <col min="775" max="775" width="12" customWidth="1"/>
    <col min="776" max="776" width="15.44140625" customWidth="1"/>
    <col min="777" max="777" width="39.6640625" customWidth="1"/>
    <col min="1025" max="1025" width="14.109375" customWidth="1"/>
    <col min="1026" max="1026" width="29.44140625" customWidth="1"/>
    <col min="1027" max="1027" width="34" customWidth="1"/>
    <col min="1028" max="1028" width="9.6640625" customWidth="1"/>
    <col min="1029" max="1029" width="12.6640625" customWidth="1"/>
    <col min="1030" max="1030" width="10.21875" customWidth="1"/>
    <col min="1031" max="1031" width="12" customWidth="1"/>
    <col min="1032" max="1032" width="15.44140625" customWidth="1"/>
    <col min="1033" max="1033" width="39.6640625" customWidth="1"/>
    <col min="1281" max="1281" width="14.109375" customWidth="1"/>
    <col min="1282" max="1282" width="29.44140625" customWidth="1"/>
    <col min="1283" max="1283" width="34" customWidth="1"/>
    <col min="1284" max="1284" width="9.6640625" customWidth="1"/>
    <col min="1285" max="1285" width="12.6640625" customWidth="1"/>
    <col min="1286" max="1286" width="10.21875" customWidth="1"/>
    <col min="1287" max="1287" width="12" customWidth="1"/>
    <col min="1288" max="1288" width="15.44140625" customWidth="1"/>
    <col min="1289" max="1289" width="39.6640625" customWidth="1"/>
    <col min="1537" max="1537" width="14.109375" customWidth="1"/>
    <col min="1538" max="1538" width="29.44140625" customWidth="1"/>
    <col min="1539" max="1539" width="34" customWidth="1"/>
    <col min="1540" max="1540" width="9.6640625" customWidth="1"/>
    <col min="1541" max="1541" width="12.6640625" customWidth="1"/>
    <col min="1542" max="1542" width="10.21875" customWidth="1"/>
    <col min="1543" max="1543" width="12" customWidth="1"/>
    <col min="1544" max="1544" width="15.44140625" customWidth="1"/>
    <col min="1545" max="1545" width="39.6640625" customWidth="1"/>
    <col min="1793" max="1793" width="14.109375" customWidth="1"/>
    <col min="1794" max="1794" width="29.44140625" customWidth="1"/>
    <col min="1795" max="1795" width="34" customWidth="1"/>
    <col min="1796" max="1796" width="9.6640625" customWidth="1"/>
    <col min="1797" max="1797" width="12.6640625" customWidth="1"/>
    <col min="1798" max="1798" width="10.21875" customWidth="1"/>
    <col min="1799" max="1799" width="12" customWidth="1"/>
    <col min="1800" max="1800" width="15.44140625" customWidth="1"/>
    <col min="1801" max="1801" width="39.6640625" customWidth="1"/>
    <col min="2049" max="2049" width="14.109375" customWidth="1"/>
    <col min="2050" max="2050" width="29.44140625" customWidth="1"/>
    <col min="2051" max="2051" width="34" customWidth="1"/>
    <col min="2052" max="2052" width="9.6640625" customWidth="1"/>
    <col min="2053" max="2053" width="12.6640625" customWidth="1"/>
    <col min="2054" max="2054" width="10.21875" customWidth="1"/>
    <col min="2055" max="2055" width="12" customWidth="1"/>
    <col min="2056" max="2056" width="15.44140625" customWidth="1"/>
    <col min="2057" max="2057" width="39.6640625" customWidth="1"/>
    <col min="2305" max="2305" width="14.109375" customWidth="1"/>
    <col min="2306" max="2306" width="29.44140625" customWidth="1"/>
    <col min="2307" max="2307" width="34" customWidth="1"/>
    <col min="2308" max="2308" width="9.6640625" customWidth="1"/>
    <col min="2309" max="2309" width="12.6640625" customWidth="1"/>
    <col min="2310" max="2310" width="10.21875" customWidth="1"/>
    <col min="2311" max="2311" width="12" customWidth="1"/>
    <col min="2312" max="2312" width="15.44140625" customWidth="1"/>
    <col min="2313" max="2313" width="39.6640625" customWidth="1"/>
    <col min="2561" max="2561" width="14.109375" customWidth="1"/>
    <col min="2562" max="2562" width="29.44140625" customWidth="1"/>
    <col min="2563" max="2563" width="34" customWidth="1"/>
    <col min="2564" max="2564" width="9.6640625" customWidth="1"/>
    <col min="2565" max="2565" width="12.6640625" customWidth="1"/>
    <col min="2566" max="2566" width="10.21875" customWidth="1"/>
    <col min="2567" max="2567" width="12" customWidth="1"/>
    <col min="2568" max="2568" width="15.44140625" customWidth="1"/>
    <col min="2569" max="2569" width="39.6640625" customWidth="1"/>
    <col min="2817" max="2817" width="14.109375" customWidth="1"/>
    <col min="2818" max="2818" width="29.44140625" customWidth="1"/>
    <col min="2819" max="2819" width="34" customWidth="1"/>
    <col min="2820" max="2820" width="9.6640625" customWidth="1"/>
    <col min="2821" max="2821" width="12.6640625" customWidth="1"/>
    <col min="2822" max="2822" width="10.21875" customWidth="1"/>
    <col min="2823" max="2823" width="12" customWidth="1"/>
    <col min="2824" max="2824" width="15.44140625" customWidth="1"/>
    <col min="2825" max="2825" width="39.6640625" customWidth="1"/>
    <col min="3073" max="3073" width="14.109375" customWidth="1"/>
    <col min="3074" max="3074" width="29.44140625" customWidth="1"/>
    <col min="3075" max="3075" width="34" customWidth="1"/>
    <col min="3076" max="3076" width="9.6640625" customWidth="1"/>
    <col min="3077" max="3077" width="12.6640625" customWidth="1"/>
    <col min="3078" max="3078" width="10.21875" customWidth="1"/>
    <col min="3079" max="3079" width="12" customWidth="1"/>
    <col min="3080" max="3080" width="15.44140625" customWidth="1"/>
    <col min="3081" max="3081" width="39.6640625" customWidth="1"/>
    <col min="3329" max="3329" width="14.109375" customWidth="1"/>
    <col min="3330" max="3330" width="29.44140625" customWidth="1"/>
    <col min="3331" max="3331" width="34" customWidth="1"/>
    <col min="3332" max="3332" width="9.6640625" customWidth="1"/>
    <col min="3333" max="3333" width="12.6640625" customWidth="1"/>
    <col min="3334" max="3334" width="10.21875" customWidth="1"/>
    <col min="3335" max="3335" width="12" customWidth="1"/>
    <col min="3336" max="3336" width="15.44140625" customWidth="1"/>
    <col min="3337" max="3337" width="39.6640625" customWidth="1"/>
    <col min="3585" max="3585" width="14.109375" customWidth="1"/>
    <col min="3586" max="3586" width="29.44140625" customWidth="1"/>
    <col min="3587" max="3587" width="34" customWidth="1"/>
    <col min="3588" max="3588" width="9.6640625" customWidth="1"/>
    <col min="3589" max="3589" width="12.6640625" customWidth="1"/>
    <col min="3590" max="3590" width="10.21875" customWidth="1"/>
    <col min="3591" max="3591" width="12" customWidth="1"/>
    <col min="3592" max="3592" width="15.44140625" customWidth="1"/>
    <col min="3593" max="3593" width="39.6640625" customWidth="1"/>
    <col min="3841" max="3841" width="14.109375" customWidth="1"/>
    <col min="3842" max="3842" width="29.44140625" customWidth="1"/>
    <col min="3843" max="3843" width="34" customWidth="1"/>
    <col min="3844" max="3844" width="9.6640625" customWidth="1"/>
    <col min="3845" max="3845" width="12.6640625" customWidth="1"/>
    <col min="3846" max="3846" width="10.21875" customWidth="1"/>
    <col min="3847" max="3847" width="12" customWidth="1"/>
    <col min="3848" max="3848" width="15.44140625" customWidth="1"/>
    <col min="3849" max="3849" width="39.6640625" customWidth="1"/>
    <col min="4097" max="4097" width="14.109375" customWidth="1"/>
    <col min="4098" max="4098" width="29.44140625" customWidth="1"/>
    <col min="4099" max="4099" width="34" customWidth="1"/>
    <col min="4100" max="4100" width="9.6640625" customWidth="1"/>
    <col min="4101" max="4101" width="12.6640625" customWidth="1"/>
    <col min="4102" max="4102" width="10.21875" customWidth="1"/>
    <col min="4103" max="4103" width="12" customWidth="1"/>
    <col min="4104" max="4104" width="15.44140625" customWidth="1"/>
    <col min="4105" max="4105" width="39.6640625" customWidth="1"/>
    <col min="4353" max="4353" width="14.109375" customWidth="1"/>
    <col min="4354" max="4354" width="29.44140625" customWidth="1"/>
    <col min="4355" max="4355" width="34" customWidth="1"/>
    <col min="4356" max="4356" width="9.6640625" customWidth="1"/>
    <col min="4357" max="4357" width="12.6640625" customWidth="1"/>
    <col min="4358" max="4358" width="10.21875" customWidth="1"/>
    <col min="4359" max="4359" width="12" customWidth="1"/>
    <col min="4360" max="4360" width="15.44140625" customWidth="1"/>
    <col min="4361" max="4361" width="39.6640625" customWidth="1"/>
    <col min="4609" max="4609" width="14.109375" customWidth="1"/>
    <col min="4610" max="4610" width="29.44140625" customWidth="1"/>
    <col min="4611" max="4611" width="34" customWidth="1"/>
    <col min="4612" max="4612" width="9.6640625" customWidth="1"/>
    <col min="4613" max="4613" width="12.6640625" customWidth="1"/>
    <col min="4614" max="4614" width="10.21875" customWidth="1"/>
    <col min="4615" max="4615" width="12" customWidth="1"/>
    <col min="4616" max="4616" width="15.44140625" customWidth="1"/>
    <col min="4617" max="4617" width="39.6640625" customWidth="1"/>
    <col min="4865" max="4865" width="14.109375" customWidth="1"/>
    <col min="4866" max="4866" width="29.44140625" customWidth="1"/>
    <col min="4867" max="4867" width="34" customWidth="1"/>
    <col min="4868" max="4868" width="9.6640625" customWidth="1"/>
    <col min="4869" max="4869" width="12.6640625" customWidth="1"/>
    <col min="4870" max="4870" width="10.21875" customWidth="1"/>
    <col min="4871" max="4871" width="12" customWidth="1"/>
    <col min="4872" max="4872" width="15.44140625" customWidth="1"/>
    <col min="4873" max="4873" width="39.6640625" customWidth="1"/>
    <col min="5121" max="5121" width="14.109375" customWidth="1"/>
    <col min="5122" max="5122" width="29.44140625" customWidth="1"/>
    <col min="5123" max="5123" width="34" customWidth="1"/>
    <col min="5124" max="5124" width="9.6640625" customWidth="1"/>
    <col min="5125" max="5125" width="12.6640625" customWidth="1"/>
    <col min="5126" max="5126" width="10.21875" customWidth="1"/>
    <col min="5127" max="5127" width="12" customWidth="1"/>
    <col min="5128" max="5128" width="15.44140625" customWidth="1"/>
    <col min="5129" max="5129" width="39.6640625" customWidth="1"/>
    <col min="5377" max="5377" width="14.109375" customWidth="1"/>
    <col min="5378" max="5378" width="29.44140625" customWidth="1"/>
    <col min="5379" max="5379" width="34" customWidth="1"/>
    <col min="5380" max="5380" width="9.6640625" customWidth="1"/>
    <col min="5381" max="5381" width="12.6640625" customWidth="1"/>
    <col min="5382" max="5382" width="10.21875" customWidth="1"/>
    <col min="5383" max="5383" width="12" customWidth="1"/>
    <col min="5384" max="5384" width="15.44140625" customWidth="1"/>
    <col min="5385" max="5385" width="39.6640625" customWidth="1"/>
    <col min="5633" max="5633" width="14.109375" customWidth="1"/>
    <col min="5634" max="5634" width="29.44140625" customWidth="1"/>
    <col min="5635" max="5635" width="34" customWidth="1"/>
    <col min="5636" max="5636" width="9.6640625" customWidth="1"/>
    <col min="5637" max="5637" width="12.6640625" customWidth="1"/>
    <col min="5638" max="5638" width="10.21875" customWidth="1"/>
    <col min="5639" max="5639" width="12" customWidth="1"/>
    <col min="5640" max="5640" width="15.44140625" customWidth="1"/>
    <col min="5641" max="5641" width="39.6640625" customWidth="1"/>
    <col min="5889" max="5889" width="14.109375" customWidth="1"/>
    <col min="5890" max="5890" width="29.44140625" customWidth="1"/>
    <col min="5891" max="5891" width="34" customWidth="1"/>
    <col min="5892" max="5892" width="9.6640625" customWidth="1"/>
    <col min="5893" max="5893" width="12.6640625" customWidth="1"/>
    <col min="5894" max="5894" width="10.21875" customWidth="1"/>
    <col min="5895" max="5895" width="12" customWidth="1"/>
    <col min="5896" max="5896" width="15.44140625" customWidth="1"/>
    <col min="5897" max="5897" width="39.6640625" customWidth="1"/>
    <col min="6145" max="6145" width="14.109375" customWidth="1"/>
    <col min="6146" max="6146" width="29.44140625" customWidth="1"/>
    <col min="6147" max="6147" width="34" customWidth="1"/>
    <col min="6148" max="6148" width="9.6640625" customWidth="1"/>
    <col min="6149" max="6149" width="12.6640625" customWidth="1"/>
    <col min="6150" max="6150" width="10.21875" customWidth="1"/>
    <col min="6151" max="6151" width="12" customWidth="1"/>
    <col min="6152" max="6152" width="15.44140625" customWidth="1"/>
    <col min="6153" max="6153" width="39.6640625" customWidth="1"/>
    <col min="6401" max="6401" width="14.109375" customWidth="1"/>
    <col min="6402" max="6402" width="29.44140625" customWidth="1"/>
    <col min="6403" max="6403" width="34" customWidth="1"/>
    <col min="6404" max="6404" width="9.6640625" customWidth="1"/>
    <col min="6405" max="6405" width="12.6640625" customWidth="1"/>
    <col min="6406" max="6406" width="10.21875" customWidth="1"/>
    <col min="6407" max="6407" width="12" customWidth="1"/>
    <col min="6408" max="6408" width="15.44140625" customWidth="1"/>
    <col min="6409" max="6409" width="39.6640625" customWidth="1"/>
    <col min="6657" max="6657" width="14.109375" customWidth="1"/>
    <col min="6658" max="6658" width="29.44140625" customWidth="1"/>
    <col min="6659" max="6659" width="34" customWidth="1"/>
    <col min="6660" max="6660" width="9.6640625" customWidth="1"/>
    <col min="6661" max="6661" width="12.6640625" customWidth="1"/>
    <col min="6662" max="6662" width="10.21875" customWidth="1"/>
    <col min="6663" max="6663" width="12" customWidth="1"/>
    <col min="6664" max="6664" width="15.44140625" customWidth="1"/>
    <col min="6665" max="6665" width="39.6640625" customWidth="1"/>
    <col min="6913" max="6913" width="14.109375" customWidth="1"/>
    <col min="6914" max="6914" width="29.44140625" customWidth="1"/>
    <col min="6915" max="6915" width="34" customWidth="1"/>
    <col min="6916" max="6916" width="9.6640625" customWidth="1"/>
    <col min="6917" max="6917" width="12.6640625" customWidth="1"/>
    <col min="6918" max="6918" width="10.21875" customWidth="1"/>
    <col min="6919" max="6919" width="12" customWidth="1"/>
    <col min="6920" max="6920" width="15.44140625" customWidth="1"/>
    <col min="6921" max="6921" width="39.6640625" customWidth="1"/>
    <col min="7169" max="7169" width="14.109375" customWidth="1"/>
    <col min="7170" max="7170" width="29.44140625" customWidth="1"/>
    <col min="7171" max="7171" width="34" customWidth="1"/>
    <col min="7172" max="7172" width="9.6640625" customWidth="1"/>
    <col min="7173" max="7173" width="12.6640625" customWidth="1"/>
    <col min="7174" max="7174" width="10.21875" customWidth="1"/>
    <col min="7175" max="7175" width="12" customWidth="1"/>
    <col min="7176" max="7176" width="15.44140625" customWidth="1"/>
    <col min="7177" max="7177" width="39.6640625" customWidth="1"/>
    <col min="7425" max="7425" width="14.109375" customWidth="1"/>
    <col min="7426" max="7426" width="29.44140625" customWidth="1"/>
    <col min="7427" max="7427" width="34" customWidth="1"/>
    <col min="7428" max="7428" width="9.6640625" customWidth="1"/>
    <col min="7429" max="7429" width="12.6640625" customWidth="1"/>
    <col min="7430" max="7430" width="10.21875" customWidth="1"/>
    <col min="7431" max="7431" width="12" customWidth="1"/>
    <col min="7432" max="7432" width="15.44140625" customWidth="1"/>
    <col min="7433" max="7433" width="39.6640625" customWidth="1"/>
    <col min="7681" max="7681" width="14.109375" customWidth="1"/>
    <col min="7682" max="7682" width="29.44140625" customWidth="1"/>
    <col min="7683" max="7683" width="34" customWidth="1"/>
    <col min="7684" max="7684" width="9.6640625" customWidth="1"/>
    <col min="7685" max="7685" width="12.6640625" customWidth="1"/>
    <col min="7686" max="7686" width="10.21875" customWidth="1"/>
    <col min="7687" max="7687" width="12" customWidth="1"/>
    <col min="7688" max="7688" width="15.44140625" customWidth="1"/>
    <col min="7689" max="7689" width="39.6640625" customWidth="1"/>
    <col min="7937" max="7937" width="14.109375" customWidth="1"/>
    <col min="7938" max="7938" width="29.44140625" customWidth="1"/>
    <col min="7939" max="7939" width="34" customWidth="1"/>
    <col min="7940" max="7940" width="9.6640625" customWidth="1"/>
    <col min="7941" max="7941" width="12.6640625" customWidth="1"/>
    <col min="7942" max="7942" width="10.21875" customWidth="1"/>
    <col min="7943" max="7943" width="12" customWidth="1"/>
    <col min="7944" max="7944" width="15.44140625" customWidth="1"/>
    <col min="7945" max="7945" width="39.6640625" customWidth="1"/>
    <col min="8193" max="8193" width="14.109375" customWidth="1"/>
    <col min="8194" max="8194" width="29.44140625" customWidth="1"/>
    <col min="8195" max="8195" width="34" customWidth="1"/>
    <col min="8196" max="8196" width="9.6640625" customWidth="1"/>
    <col min="8197" max="8197" width="12.6640625" customWidth="1"/>
    <col min="8198" max="8198" width="10.21875" customWidth="1"/>
    <col min="8199" max="8199" width="12" customWidth="1"/>
    <col min="8200" max="8200" width="15.44140625" customWidth="1"/>
    <col min="8201" max="8201" width="39.6640625" customWidth="1"/>
    <col min="8449" max="8449" width="14.109375" customWidth="1"/>
    <col min="8450" max="8450" width="29.44140625" customWidth="1"/>
    <col min="8451" max="8451" width="34" customWidth="1"/>
    <col min="8452" max="8452" width="9.6640625" customWidth="1"/>
    <col min="8453" max="8453" width="12.6640625" customWidth="1"/>
    <col min="8454" max="8454" width="10.21875" customWidth="1"/>
    <col min="8455" max="8455" width="12" customWidth="1"/>
    <col min="8456" max="8456" width="15.44140625" customWidth="1"/>
    <col min="8457" max="8457" width="39.6640625" customWidth="1"/>
    <col min="8705" max="8705" width="14.109375" customWidth="1"/>
    <col min="8706" max="8706" width="29.44140625" customWidth="1"/>
    <col min="8707" max="8707" width="34" customWidth="1"/>
    <col min="8708" max="8708" width="9.6640625" customWidth="1"/>
    <col min="8709" max="8709" width="12.6640625" customWidth="1"/>
    <col min="8710" max="8710" width="10.21875" customWidth="1"/>
    <col min="8711" max="8711" width="12" customWidth="1"/>
    <col min="8712" max="8712" width="15.44140625" customWidth="1"/>
    <col min="8713" max="8713" width="39.6640625" customWidth="1"/>
    <col min="8961" max="8961" width="14.109375" customWidth="1"/>
    <col min="8962" max="8962" width="29.44140625" customWidth="1"/>
    <col min="8963" max="8963" width="34" customWidth="1"/>
    <col min="8964" max="8964" width="9.6640625" customWidth="1"/>
    <col min="8965" max="8965" width="12.6640625" customWidth="1"/>
    <col min="8966" max="8966" width="10.21875" customWidth="1"/>
    <col min="8967" max="8967" width="12" customWidth="1"/>
    <col min="8968" max="8968" width="15.44140625" customWidth="1"/>
    <col min="8969" max="8969" width="39.6640625" customWidth="1"/>
    <col min="9217" max="9217" width="14.109375" customWidth="1"/>
    <col min="9218" max="9218" width="29.44140625" customWidth="1"/>
    <col min="9219" max="9219" width="34" customWidth="1"/>
    <col min="9220" max="9220" width="9.6640625" customWidth="1"/>
    <col min="9221" max="9221" width="12.6640625" customWidth="1"/>
    <col min="9222" max="9222" width="10.21875" customWidth="1"/>
    <col min="9223" max="9223" width="12" customWidth="1"/>
    <col min="9224" max="9224" width="15.44140625" customWidth="1"/>
    <col min="9225" max="9225" width="39.6640625" customWidth="1"/>
    <col min="9473" max="9473" width="14.109375" customWidth="1"/>
    <col min="9474" max="9474" width="29.44140625" customWidth="1"/>
    <col min="9475" max="9475" width="34" customWidth="1"/>
    <col min="9476" max="9476" width="9.6640625" customWidth="1"/>
    <col min="9477" max="9477" width="12.6640625" customWidth="1"/>
    <col min="9478" max="9478" width="10.21875" customWidth="1"/>
    <col min="9479" max="9479" width="12" customWidth="1"/>
    <col min="9480" max="9480" width="15.44140625" customWidth="1"/>
    <col min="9481" max="9481" width="39.6640625" customWidth="1"/>
    <col min="9729" max="9729" width="14.109375" customWidth="1"/>
    <col min="9730" max="9730" width="29.44140625" customWidth="1"/>
    <col min="9731" max="9731" width="34" customWidth="1"/>
    <col min="9732" max="9732" width="9.6640625" customWidth="1"/>
    <col min="9733" max="9733" width="12.6640625" customWidth="1"/>
    <col min="9734" max="9734" width="10.21875" customWidth="1"/>
    <col min="9735" max="9735" width="12" customWidth="1"/>
    <col min="9736" max="9736" width="15.44140625" customWidth="1"/>
    <col min="9737" max="9737" width="39.6640625" customWidth="1"/>
    <col min="9985" max="9985" width="14.109375" customWidth="1"/>
    <col min="9986" max="9986" width="29.44140625" customWidth="1"/>
    <col min="9987" max="9987" width="34" customWidth="1"/>
    <col min="9988" max="9988" width="9.6640625" customWidth="1"/>
    <col min="9989" max="9989" width="12.6640625" customWidth="1"/>
    <col min="9990" max="9990" width="10.21875" customWidth="1"/>
    <col min="9991" max="9991" width="12" customWidth="1"/>
    <col min="9992" max="9992" width="15.44140625" customWidth="1"/>
    <col min="9993" max="9993" width="39.6640625" customWidth="1"/>
    <col min="10241" max="10241" width="14.109375" customWidth="1"/>
    <col min="10242" max="10242" width="29.44140625" customWidth="1"/>
    <col min="10243" max="10243" width="34" customWidth="1"/>
    <col min="10244" max="10244" width="9.6640625" customWidth="1"/>
    <col min="10245" max="10245" width="12.6640625" customWidth="1"/>
    <col min="10246" max="10246" width="10.21875" customWidth="1"/>
    <col min="10247" max="10247" width="12" customWidth="1"/>
    <col min="10248" max="10248" width="15.44140625" customWidth="1"/>
    <col min="10249" max="10249" width="39.6640625" customWidth="1"/>
    <col min="10497" max="10497" width="14.109375" customWidth="1"/>
    <col min="10498" max="10498" width="29.44140625" customWidth="1"/>
    <col min="10499" max="10499" width="34" customWidth="1"/>
    <col min="10500" max="10500" width="9.6640625" customWidth="1"/>
    <col min="10501" max="10501" width="12.6640625" customWidth="1"/>
    <col min="10502" max="10502" width="10.21875" customWidth="1"/>
    <col min="10503" max="10503" width="12" customWidth="1"/>
    <col min="10504" max="10504" width="15.44140625" customWidth="1"/>
    <col min="10505" max="10505" width="39.6640625" customWidth="1"/>
    <col min="10753" max="10753" width="14.109375" customWidth="1"/>
    <col min="10754" max="10754" width="29.44140625" customWidth="1"/>
    <col min="10755" max="10755" width="34" customWidth="1"/>
    <col min="10756" max="10756" width="9.6640625" customWidth="1"/>
    <col min="10757" max="10757" width="12.6640625" customWidth="1"/>
    <col min="10758" max="10758" width="10.21875" customWidth="1"/>
    <col min="10759" max="10759" width="12" customWidth="1"/>
    <col min="10760" max="10760" width="15.44140625" customWidth="1"/>
    <col min="10761" max="10761" width="39.6640625" customWidth="1"/>
    <col min="11009" max="11009" width="14.109375" customWidth="1"/>
    <col min="11010" max="11010" width="29.44140625" customWidth="1"/>
    <col min="11011" max="11011" width="34" customWidth="1"/>
    <col min="11012" max="11012" width="9.6640625" customWidth="1"/>
    <col min="11013" max="11013" width="12.6640625" customWidth="1"/>
    <col min="11014" max="11014" width="10.21875" customWidth="1"/>
    <col min="11015" max="11015" width="12" customWidth="1"/>
    <col min="11016" max="11016" width="15.44140625" customWidth="1"/>
    <col min="11017" max="11017" width="39.6640625" customWidth="1"/>
    <col min="11265" max="11265" width="14.109375" customWidth="1"/>
    <col min="11266" max="11266" width="29.44140625" customWidth="1"/>
    <col min="11267" max="11267" width="34" customWidth="1"/>
    <col min="11268" max="11268" width="9.6640625" customWidth="1"/>
    <col min="11269" max="11269" width="12.6640625" customWidth="1"/>
    <col min="11270" max="11270" width="10.21875" customWidth="1"/>
    <col min="11271" max="11271" width="12" customWidth="1"/>
    <col min="11272" max="11272" width="15.44140625" customWidth="1"/>
    <col min="11273" max="11273" width="39.6640625" customWidth="1"/>
    <col min="11521" max="11521" width="14.109375" customWidth="1"/>
    <col min="11522" max="11522" width="29.44140625" customWidth="1"/>
    <col min="11523" max="11523" width="34" customWidth="1"/>
    <col min="11524" max="11524" width="9.6640625" customWidth="1"/>
    <col min="11525" max="11525" width="12.6640625" customWidth="1"/>
    <col min="11526" max="11526" width="10.21875" customWidth="1"/>
    <col min="11527" max="11527" width="12" customWidth="1"/>
    <col min="11528" max="11528" width="15.44140625" customWidth="1"/>
    <col min="11529" max="11529" width="39.6640625" customWidth="1"/>
    <col min="11777" max="11777" width="14.109375" customWidth="1"/>
    <col min="11778" max="11778" width="29.44140625" customWidth="1"/>
    <col min="11779" max="11779" width="34" customWidth="1"/>
    <col min="11780" max="11780" width="9.6640625" customWidth="1"/>
    <col min="11781" max="11781" width="12.6640625" customWidth="1"/>
    <col min="11782" max="11782" width="10.21875" customWidth="1"/>
    <col min="11783" max="11783" width="12" customWidth="1"/>
    <col min="11784" max="11784" width="15.44140625" customWidth="1"/>
    <col min="11785" max="11785" width="39.6640625" customWidth="1"/>
    <col min="12033" max="12033" width="14.109375" customWidth="1"/>
    <col min="12034" max="12034" width="29.44140625" customWidth="1"/>
    <col min="12035" max="12035" width="34" customWidth="1"/>
    <col min="12036" max="12036" width="9.6640625" customWidth="1"/>
    <col min="12037" max="12037" width="12.6640625" customWidth="1"/>
    <col min="12038" max="12038" width="10.21875" customWidth="1"/>
    <col min="12039" max="12039" width="12" customWidth="1"/>
    <col min="12040" max="12040" width="15.44140625" customWidth="1"/>
    <col min="12041" max="12041" width="39.6640625" customWidth="1"/>
    <col min="12289" max="12289" width="14.109375" customWidth="1"/>
    <col min="12290" max="12290" width="29.44140625" customWidth="1"/>
    <col min="12291" max="12291" width="34" customWidth="1"/>
    <col min="12292" max="12292" width="9.6640625" customWidth="1"/>
    <col min="12293" max="12293" width="12.6640625" customWidth="1"/>
    <col min="12294" max="12294" width="10.21875" customWidth="1"/>
    <col min="12295" max="12295" width="12" customWidth="1"/>
    <col min="12296" max="12296" width="15.44140625" customWidth="1"/>
    <col min="12297" max="12297" width="39.6640625" customWidth="1"/>
    <col min="12545" max="12545" width="14.109375" customWidth="1"/>
    <col min="12546" max="12546" width="29.44140625" customWidth="1"/>
    <col min="12547" max="12547" width="34" customWidth="1"/>
    <col min="12548" max="12548" width="9.6640625" customWidth="1"/>
    <col min="12549" max="12549" width="12.6640625" customWidth="1"/>
    <col min="12550" max="12550" width="10.21875" customWidth="1"/>
    <col min="12551" max="12551" width="12" customWidth="1"/>
    <col min="12552" max="12552" width="15.44140625" customWidth="1"/>
    <col min="12553" max="12553" width="39.6640625" customWidth="1"/>
    <col min="12801" max="12801" width="14.109375" customWidth="1"/>
    <col min="12802" max="12802" width="29.44140625" customWidth="1"/>
    <col min="12803" max="12803" width="34" customWidth="1"/>
    <col min="12804" max="12804" width="9.6640625" customWidth="1"/>
    <col min="12805" max="12805" width="12.6640625" customWidth="1"/>
    <col min="12806" max="12806" width="10.21875" customWidth="1"/>
    <col min="12807" max="12807" width="12" customWidth="1"/>
    <col min="12808" max="12808" width="15.44140625" customWidth="1"/>
    <col min="12809" max="12809" width="39.6640625" customWidth="1"/>
    <col min="13057" max="13057" width="14.109375" customWidth="1"/>
    <col min="13058" max="13058" width="29.44140625" customWidth="1"/>
    <col min="13059" max="13059" width="34" customWidth="1"/>
    <col min="13060" max="13060" width="9.6640625" customWidth="1"/>
    <col min="13061" max="13061" width="12.6640625" customWidth="1"/>
    <col min="13062" max="13062" width="10.21875" customWidth="1"/>
    <col min="13063" max="13063" width="12" customWidth="1"/>
    <col min="13064" max="13064" width="15.44140625" customWidth="1"/>
    <col min="13065" max="13065" width="39.6640625" customWidth="1"/>
    <col min="13313" max="13313" width="14.109375" customWidth="1"/>
    <col min="13314" max="13314" width="29.44140625" customWidth="1"/>
    <col min="13315" max="13315" width="34" customWidth="1"/>
    <col min="13316" max="13316" width="9.6640625" customWidth="1"/>
    <col min="13317" max="13317" width="12.6640625" customWidth="1"/>
    <col min="13318" max="13318" width="10.21875" customWidth="1"/>
    <col min="13319" max="13319" width="12" customWidth="1"/>
    <col min="13320" max="13320" width="15.44140625" customWidth="1"/>
    <col min="13321" max="13321" width="39.6640625" customWidth="1"/>
    <col min="13569" max="13569" width="14.109375" customWidth="1"/>
    <col min="13570" max="13570" width="29.44140625" customWidth="1"/>
    <col min="13571" max="13571" width="34" customWidth="1"/>
    <col min="13572" max="13572" width="9.6640625" customWidth="1"/>
    <col min="13573" max="13573" width="12.6640625" customWidth="1"/>
    <col min="13574" max="13574" width="10.21875" customWidth="1"/>
    <col min="13575" max="13575" width="12" customWidth="1"/>
    <col min="13576" max="13576" width="15.44140625" customWidth="1"/>
    <col min="13577" max="13577" width="39.6640625" customWidth="1"/>
    <col min="13825" max="13825" width="14.109375" customWidth="1"/>
    <col min="13826" max="13826" width="29.44140625" customWidth="1"/>
    <col min="13827" max="13827" width="34" customWidth="1"/>
    <col min="13828" max="13828" width="9.6640625" customWidth="1"/>
    <col min="13829" max="13829" width="12.6640625" customWidth="1"/>
    <col min="13830" max="13830" width="10.21875" customWidth="1"/>
    <col min="13831" max="13831" width="12" customWidth="1"/>
    <col min="13832" max="13832" width="15.44140625" customWidth="1"/>
    <col min="13833" max="13833" width="39.6640625" customWidth="1"/>
    <col min="14081" max="14081" width="14.109375" customWidth="1"/>
    <col min="14082" max="14082" width="29.44140625" customWidth="1"/>
    <col min="14083" max="14083" width="34" customWidth="1"/>
    <col min="14084" max="14084" width="9.6640625" customWidth="1"/>
    <col min="14085" max="14085" width="12.6640625" customWidth="1"/>
    <col min="14086" max="14086" width="10.21875" customWidth="1"/>
    <col min="14087" max="14087" width="12" customWidth="1"/>
    <col min="14088" max="14088" width="15.44140625" customWidth="1"/>
    <col min="14089" max="14089" width="39.6640625" customWidth="1"/>
    <col min="14337" max="14337" width="14.109375" customWidth="1"/>
    <col min="14338" max="14338" width="29.44140625" customWidth="1"/>
    <col min="14339" max="14339" width="34" customWidth="1"/>
    <col min="14340" max="14340" width="9.6640625" customWidth="1"/>
    <col min="14341" max="14341" width="12.6640625" customWidth="1"/>
    <col min="14342" max="14342" width="10.21875" customWidth="1"/>
    <col min="14343" max="14343" width="12" customWidth="1"/>
    <col min="14344" max="14344" width="15.44140625" customWidth="1"/>
    <col min="14345" max="14345" width="39.6640625" customWidth="1"/>
    <col min="14593" max="14593" width="14.109375" customWidth="1"/>
    <col min="14594" max="14594" width="29.44140625" customWidth="1"/>
    <col min="14595" max="14595" width="34" customWidth="1"/>
    <col min="14596" max="14596" width="9.6640625" customWidth="1"/>
    <col min="14597" max="14597" width="12.6640625" customWidth="1"/>
    <col min="14598" max="14598" width="10.21875" customWidth="1"/>
    <col min="14599" max="14599" width="12" customWidth="1"/>
    <col min="14600" max="14600" width="15.44140625" customWidth="1"/>
    <col min="14601" max="14601" width="39.6640625" customWidth="1"/>
    <col min="14849" max="14849" width="14.109375" customWidth="1"/>
    <col min="14850" max="14850" width="29.44140625" customWidth="1"/>
    <col min="14851" max="14851" width="34" customWidth="1"/>
    <col min="14852" max="14852" width="9.6640625" customWidth="1"/>
    <col min="14853" max="14853" width="12.6640625" customWidth="1"/>
    <col min="14854" max="14854" width="10.21875" customWidth="1"/>
    <col min="14855" max="14855" width="12" customWidth="1"/>
    <col min="14856" max="14856" width="15.44140625" customWidth="1"/>
    <col min="14857" max="14857" width="39.6640625" customWidth="1"/>
    <col min="15105" max="15105" width="14.109375" customWidth="1"/>
    <col min="15106" max="15106" width="29.44140625" customWidth="1"/>
    <col min="15107" max="15107" width="34" customWidth="1"/>
    <col min="15108" max="15108" width="9.6640625" customWidth="1"/>
    <col min="15109" max="15109" width="12.6640625" customWidth="1"/>
    <col min="15110" max="15110" width="10.21875" customWidth="1"/>
    <col min="15111" max="15111" width="12" customWidth="1"/>
    <col min="15112" max="15112" width="15.44140625" customWidth="1"/>
    <col min="15113" max="15113" width="39.6640625" customWidth="1"/>
    <col min="15361" max="15361" width="14.109375" customWidth="1"/>
    <col min="15362" max="15362" width="29.44140625" customWidth="1"/>
    <col min="15363" max="15363" width="34" customWidth="1"/>
    <col min="15364" max="15364" width="9.6640625" customWidth="1"/>
    <col min="15365" max="15365" width="12.6640625" customWidth="1"/>
    <col min="15366" max="15366" width="10.21875" customWidth="1"/>
    <col min="15367" max="15367" width="12" customWidth="1"/>
    <col min="15368" max="15368" width="15.44140625" customWidth="1"/>
    <col min="15369" max="15369" width="39.6640625" customWidth="1"/>
    <col min="15617" max="15617" width="14.109375" customWidth="1"/>
    <col min="15618" max="15618" width="29.44140625" customWidth="1"/>
    <col min="15619" max="15619" width="34" customWidth="1"/>
    <col min="15620" max="15620" width="9.6640625" customWidth="1"/>
    <col min="15621" max="15621" width="12.6640625" customWidth="1"/>
    <col min="15622" max="15622" width="10.21875" customWidth="1"/>
    <col min="15623" max="15623" width="12" customWidth="1"/>
    <col min="15624" max="15624" width="15.44140625" customWidth="1"/>
    <col min="15625" max="15625" width="39.6640625" customWidth="1"/>
    <col min="15873" max="15873" width="14.109375" customWidth="1"/>
    <col min="15874" max="15874" width="29.44140625" customWidth="1"/>
    <col min="15875" max="15875" width="34" customWidth="1"/>
    <col min="15876" max="15876" width="9.6640625" customWidth="1"/>
    <col min="15877" max="15877" width="12.6640625" customWidth="1"/>
    <col min="15878" max="15878" width="10.21875" customWidth="1"/>
    <col min="15879" max="15879" width="12" customWidth="1"/>
    <col min="15880" max="15880" width="15.44140625" customWidth="1"/>
    <col min="15881" max="15881" width="39.6640625" customWidth="1"/>
    <col min="16129" max="16129" width="14.109375" customWidth="1"/>
    <col min="16130" max="16130" width="29.44140625" customWidth="1"/>
    <col min="16131" max="16131" width="34" customWidth="1"/>
    <col min="16132" max="16132" width="9.6640625" customWidth="1"/>
    <col min="16133" max="16133" width="12.6640625" customWidth="1"/>
    <col min="16134" max="16134" width="10.21875" customWidth="1"/>
    <col min="16135" max="16135" width="12" customWidth="1"/>
    <col min="16136" max="16136" width="15.44140625" customWidth="1"/>
    <col min="16137" max="16137" width="39.6640625" customWidth="1"/>
  </cols>
  <sheetData>
    <row r="1" spans="1:9" ht="42" customHeight="1">
      <c r="A1" s="70" t="s">
        <v>28</v>
      </c>
      <c r="B1" s="71"/>
      <c r="C1" s="71"/>
      <c r="D1" s="71"/>
      <c r="E1" s="71"/>
      <c r="F1" s="71"/>
      <c r="G1" s="71"/>
      <c r="H1" s="71"/>
      <c r="I1" s="71"/>
    </row>
    <row r="2" spans="1:9" ht="35.25" customHeight="1" thickBot="1">
      <c r="A2" s="1" t="s">
        <v>29</v>
      </c>
      <c r="B2" s="25" t="s">
        <v>61</v>
      </c>
      <c r="C2" s="1" t="s">
        <v>30</v>
      </c>
      <c r="D2" s="72" t="s">
        <v>62</v>
      </c>
      <c r="E2" s="72"/>
      <c r="F2" s="5" t="s">
        <v>0</v>
      </c>
      <c r="G2" s="23" t="s">
        <v>31</v>
      </c>
      <c r="H2" s="73" t="s">
        <v>32</v>
      </c>
      <c r="I2" s="73"/>
    </row>
    <row r="3" spans="1:9" ht="36.6" thickBot="1">
      <c r="A3" s="1" t="s">
        <v>33</v>
      </c>
      <c r="B3" s="6" t="s">
        <v>34</v>
      </c>
      <c r="C3" s="1" t="s">
        <v>35</v>
      </c>
      <c r="D3" s="74">
        <v>9</v>
      </c>
      <c r="E3" s="74"/>
      <c r="F3" s="5" t="s">
        <v>1</v>
      </c>
      <c r="G3" s="23" t="s">
        <v>36</v>
      </c>
      <c r="H3" s="75" t="s">
        <v>37</v>
      </c>
      <c r="I3" s="75"/>
    </row>
    <row r="4" spans="1:9" ht="36.6" thickBot="1">
      <c r="A4" s="1" t="s">
        <v>38</v>
      </c>
      <c r="B4" s="3" t="s">
        <v>63</v>
      </c>
      <c r="C4" s="1" t="s">
        <v>39</v>
      </c>
      <c r="D4" s="74">
        <v>2</v>
      </c>
      <c r="E4" s="74"/>
      <c r="F4" s="5" t="s">
        <v>2</v>
      </c>
      <c r="G4" s="23" t="s">
        <v>40</v>
      </c>
      <c r="H4" s="80"/>
      <c r="I4" s="80"/>
    </row>
    <row r="5" spans="1:9" ht="10.8" customHeight="1">
      <c r="A5" s="81"/>
      <c r="B5" s="82"/>
      <c r="C5" s="82"/>
      <c r="D5" s="82"/>
      <c r="E5" s="82"/>
      <c r="F5" s="82"/>
      <c r="G5" s="82"/>
      <c r="H5" s="82"/>
      <c r="I5" s="82"/>
    </row>
    <row r="6" spans="1:9" ht="51" customHeight="1">
      <c r="A6" s="2" t="s">
        <v>41</v>
      </c>
      <c r="B6" s="83" t="s">
        <v>42</v>
      </c>
      <c r="C6" s="83"/>
      <c r="D6" s="83"/>
      <c r="E6" s="83"/>
      <c r="F6" s="83"/>
      <c r="G6" s="83"/>
      <c r="H6" s="83"/>
      <c r="I6" s="83"/>
    </row>
    <row r="7" spans="1:9" ht="20.25" customHeight="1">
      <c r="A7" s="84" t="s">
        <v>3</v>
      </c>
      <c r="B7" s="85"/>
      <c r="C7" s="85"/>
      <c r="D7" s="85"/>
      <c r="E7" s="85"/>
      <c r="F7" s="85"/>
      <c r="G7" s="84" t="s">
        <v>64</v>
      </c>
      <c r="H7" s="85"/>
      <c r="I7" s="85"/>
    </row>
    <row r="8" spans="1:9" ht="36">
      <c r="A8" s="26" t="s">
        <v>65</v>
      </c>
      <c r="B8" s="26" t="s">
        <v>66</v>
      </c>
      <c r="C8" s="26" t="s">
        <v>67</v>
      </c>
      <c r="D8" s="26" t="s">
        <v>68</v>
      </c>
      <c r="E8" s="26" t="s">
        <v>69</v>
      </c>
      <c r="F8" s="26" t="s">
        <v>70</v>
      </c>
      <c r="G8" s="26" t="s">
        <v>71</v>
      </c>
      <c r="H8" s="26" t="s">
        <v>72</v>
      </c>
      <c r="I8" s="26" t="s">
        <v>73</v>
      </c>
    </row>
    <row r="9" spans="1:9" ht="20.25" customHeight="1">
      <c r="A9" s="27" t="s">
        <v>4</v>
      </c>
      <c r="B9" s="79" t="s">
        <v>74</v>
      </c>
      <c r="C9" s="79"/>
      <c r="D9" s="79"/>
      <c r="E9" s="79"/>
      <c r="F9" s="79"/>
      <c r="G9" s="79"/>
      <c r="H9" s="79"/>
      <c r="I9" s="28"/>
    </row>
    <row r="10" spans="1:9" ht="30.75" customHeight="1">
      <c r="A10" s="29" t="s">
        <v>5</v>
      </c>
      <c r="B10" s="30" t="s">
        <v>153</v>
      </c>
      <c r="C10" s="4"/>
      <c r="D10" s="31">
        <v>8</v>
      </c>
      <c r="E10" s="31">
        <v>1</v>
      </c>
      <c r="F10" s="32" t="s">
        <v>75</v>
      </c>
      <c r="G10" s="33">
        <v>0</v>
      </c>
      <c r="H10" s="34">
        <f t="shared" ref="H10:H16" si="0">D10*E10*G10</f>
        <v>0</v>
      </c>
      <c r="I10" s="35"/>
    </row>
    <row r="11" spans="1:9" ht="60" customHeight="1">
      <c r="A11" s="29" t="s">
        <v>76</v>
      </c>
      <c r="B11" s="30" t="s">
        <v>77</v>
      </c>
      <c r="C11" s="4"/>
      <c r="D11" s="31">
        <v>1</v>
      </c>
      <c r="E11" s="31">
        <v>0.5</v>
      </c>
      <c r="F11" s="32" t="s">
        <v>78</v>
      </c>
      <c r="G11" s="36">
        <v>0</v>
      </c>
      <c r="H11" s="34">
        <f t="shared" si="0"/>
        <v>0</v>
      </c>
      <c r="I11" s="35"/>
    </row>
    <row r="12" spans="1:9" ht="23.25" customHeight="1">
      <c r="A12" s="29" t="s">
        <v>79</v>
      </c>
      <c r="B12" s="30" t="s">
        <v>80</v>
      </c>
      <c r="C12" s="4"/>
      <c r="D12" s="31">
        <v>1</v>
      </c>
      <c r="E12" s="31">
        <v>1</v>
      </c>
      <c r="F12" s="32" t="s">
        <v>81</v>
      </c>
      <c r="G12" s="36">
        <v>0</v>
      </c>
      <c r="H12" s="34">
        <f t="shared" si="0"/>
        <v>0</v>
      </c>
      <c r="I12" s="35"/>
    </row>
    <row r="13" spans="1:9" ht="20.25" customHeight="1">
      <c r="A13" s="86" t="s">
        <v>82</v>
      </c>
      <c r="B13" s="30" t="s">
        <v>83</v>
      </c>
      <c r="C13" s="4"/>
      <c r="D13" s="31">
        <v>4</v>
      </c>
      <c r="E13" s="31">
        <v>1</v>
      </c>
      <c r="F13" s="32" t="s">
        <v>84</v>
      </c>
      <c r="G13" s="33">
        <v>34.78</v>
      </c>
      <c r="H13" s="34">
        <f t="shared" ref="H13" si="1">D13*E13*G13</f>
        <v>139.12</v>
      </c>
      <c r="I13" s="35" t="s">
        <v>159</v>
      </c>
    </row>
    <row r="14" spans="1:9" ht="23.25" customHeight="1">
      <c r="A14" s="86"/>
      <c r="B14" s="30" t="s">
        <v>158</v>
      </c>
      <c r="C14" s="4"/>
      <c r="D14" s="31">
        <v>5</v>
      </c>
      <c r="E14" s="31">
        <v>1</v>
      </c>
      <c r="F14" s="32" t="s">
        <v>84</v>
      </c>
      <c r="G14" s="33">
        <v>43.12</v>
      </c>
      <c r="H14" s="34">
        <f t="shared" ref="H14" si="2">D14*E14*G14</f>
        <v>215.6</v>
      </c>
      <c r="I14" s="35" t="s">
        <v>160</v>
      </c>
    </row>
    <row r="15" spans="1:9" ht="20.25" customHeight="1">
      <c r="A15" s="86" t="s">
        <v>85</v>
      </c>
      <c r="B15" s="37" t="s">
        <v>150</v>
      </c>
      <c r="C15" s="4"/>
      <c r="D15" s="31">
        <v>1</v>
      </c>
      <c r="E15" s="31">
        <v>1</v>
      </c>
      <c r="F15" s="32" t="s">
        <v>86</v>
      </c>
      <c r="G15" s="33">
        <v>5000</v>
      </c>
      <c r="H15" s="34">
        <f t="shared" si="0"/>
        <v>5000</v>
      </c>
      <c r="I15" s="35" t="s">
        <v>151</v>
      </c>
    </row>
    <row r="16" spans="1:9" ht="20.25" customHeight="1">
      <c r="A16" s="86"/>
      <c r="B16" s="37" t="s">
        <v>149</v>
      </c>
      <c r="C16" s="4"/>
      <c r="D16" s="31">
        <v>1</v>
      </c>
      <c r="E16" s="31">
        <v>1</v>
      </c>
      <c r="F16" s="32" t="s">
        <v>86</v>
      </c>
      <c r="G16" s="33">
        <v>5500</v>
      </c>
      <c r="H16" s="34">
        <f t="shared" si="0"/>
        <v>5500</v>
      </c>
      <c r="I16" s="35" t="s">
        <v>152</v>
      </c>
    </row>
    <row r="17" spans="1:11">
      <c r="A17" s="78" t="s">
        <v>87</v>
      </c>
      <c r="B17" s="78"/>
      <c r="C17" s="78"/>
      <c r="D17" s="78"/>
      <c r="E17" s="78"/>
      <c r="F17" s="78"/>
      <c r="G17" s="78"/>
      <c r="H17" s="38">
        <f>SUM(H10:H16)</f>
        <v>10854.720000000001</v>
      </c>
      <c r="I17" s="39"/>
    </row>
    <row r="18" spans="1:11" ht="36">
      <c r="A18" s="40" t="s">
        <v>65</v>
      </c>
      <c r="B18" s="40" t="s">
        <v>66</v>
      </c>
      <c r="C18" s="40" t="s">
        <v>67</v>
      </c>
      <c r="D18" s="41" t="s">
        <v>88</v>
      </c>
      <c r="E18" s="41" t="s">
        <v>89</v>
      </c>
      <c r="F18" s="40" t="s">
        <v>70</v>
      </c>
      <c r="G18" s="40" t="s">
        <v>71</v>
      </c>
      <c r="H18" s="40" t="s">
        <v>90</v>
      </c>
      <c r="I18" s="40" t="s">
        <v>73</v>
      </c>
    </row>
    <row r="19" spans="1:11" ht="20.25" customHeight="1">
      <c r="A19" s="27" t="s">
        <v>6</v>
      </c>
      <c r="B19" s="79" t="s">
        <v>91</v>
      </c>
      <c r="C19" s="79"/>
      <c r="D19" s="79"/>
      <c r="E19" s="79"/>
      <c r="F19" s="79"/>
      <c r="G19" s="79"/>
      <c r="H19" s="79"/>
      <c r="I19" s="28"/>
    </row>
    <row r="20" spans="1:11" ht="20.25" customHeight="1">
      <c r="A20" s="87" t="s">
        <v>92</v>
      </c>
      <c r="B20" s="42" t="s">
        <v>93</v>
      </c>
      <c r="C20" s="43" t="s">
        <v>94</v>
      </c>
      <c r="D20" s="44">
        <v>5</v>
      </c>
      <c r="E20" s="44">
        <v>1</v>
      </c>
      <c r="F20" s="45" t="s">
        <v>95</v>
      </c>
      <c r="G20" s="46"/>
      <c r="H20" s="34">
        <f>D20*E20*G20</f>
        <v>0</v>
      </c>
      <c r="I20" s="47"/>
    </row>
    <row r="21" spans="1:11" ht="20.25" customHeight="1">
      <c r="A21" s="87"/>
      <c r="B21" s="48" t="s">
        <v>96</v>
      </c>
      <c r="C21" s="43" t="s">
        <v>94</v>
      </c>
      <c r="D21" s="44">
        <v>4</v>
      </c>
      <c r="E21" s="44">
        <v>1</v>
      </c>
      <c r="F21" s="45" t="s">
        <v>95</v>
      </c>
      <c r="G21" s="46">
        <v>220</v>
      </c>
      <c r="H21" s="34">
        <f>D21*E21*G21</f>
        <v>880</v>
      </c>
      <c r="I21" s="28" t="s">
        <v>194</v>
      </c>
    </row>
    <row r="22" spans="1:11" ht="20.25" customHeight="1">
      <c r="A22" s="87"/>
      <c r="B22" s="48" t="s">
        <v>96</v>
      </c>
      <c r="C22" s="43" t="s">
        <v>94</v>
      </c>
      <c r="D22" s="31">
        <v>5</v>
      </c>
      <c r="E22" s="31">
        <v>1</v>
      </c>
      <c r="F22" s="45" t="s">
        <v>97</v>
      </c>
      <c r="G22" s="46">
        <v>54.66</v>
      </c>
      <c r="H22" s="34">
        <f>D22*E22*G22</f>
        <v>273.29999999999995</v>
      </c>
      <c r="I22" s="28" t="s">
        <v>195</v>
      </c>
      <c r="J22" s="7"/>
      <c r="K22" s="7"/>
    </row>
    <row r="23" spans="1:11" ht="26.25" customHeight="1">
      <c r="A23" s="78" t="s">
        <v>87</v>
      </c>
      <c r="B23" s="78"/>
      <c r="C23" s="78"/>
      <c r="D23" s="78"/>
      <c r="E23" s="78"/>
      <c r="F23" s="78"/>
      <c r="G23" s="78"/>
      <c r="H23" s="38">
        <f>SUM(H20:H22)</f>
        <v>1153.3</v>
      </c>
      <c r="I23" s="28"/>
      <c r="J23" s="7"/>
      <c r="K23" s="7"/>
    </row>
    <row r="24" spans="1:11" ht="28.5" customHeight="1">
      <c r="A24" s="40" t="s">
        <v>65</v>
      </c>
      <c r="B24" s="40" t="s">
        <v>66</v>
      </c>
      <c r="C24" s="40" t="s">
        <v>67</v>
      </c>
      <c r="D24" s="41" t="s">
        <v>88</v>
      </c>
      <c r="E24" s="41" t="s">
        <v>89</v>
      </c>
      <c r="F24" s="40" t="s">
        <v>70</v>
      </c>
      <c r="G24" s="40" t="s">
        <v>71</v>
      </c>
      <c r="H24" s="40" t="s">
        <v>90</v>
      </c>
      <c r="I24" s="40" t="s">
        <v>73</v>
      </c>
    </row>
    <row r="25" spans="1:11" ht="20.25" customHeight="1">
      <c r="A25" s="27" t="s">
        <v>8</v>
      </c>
      <c r="B25" s="79" t="s">
        <v>98</v>
      </c>
      <c r="C25" s="79"/>
      <c r="D25" s="79"/>
      <c r="E25" s="79"/>
      <c r="F25" s="79"/>
      <c r="G25" s="79"/>
      <c r="H25" s="79"/>
      <c r="I25" s="28"/>
    </row>
    <row r="26" spans="1:11" ht="20.25" customHeight="1">
      <c r="A26" s="86" t="s">
        <v>9</v>
      </c>
      <c r="B26" s="48" t="s">
        <v>99</v>
      </c>
      <c r="C26" s="48" t="s">
        <v>100</v>
      </c>
      <c r="D26" s="31">
        <v>3</v>
      </c>
      <c r="E26" s="31">
        <v>2</v>
      </c>
      <c r="F26" s="50" t="s">
        <v>101</v>
      </c>
      <c r="G26" s="36">
        <v>280</v>
      </c>
      <c r="H26" s="34">
        <f>D26*E26*G26</f>
        <v>1680</v>
      </c>
      <c r="I26" s="51" t="s">
        <v>162</v>
      </c>
    </row>
    <row r="27" spans="1:11" ht="20.25" customHeight="1">
      <c r="A27" s="86"/>
      <c r="B27" s="48" t="s">
        <v>99</v>
      </c>
      <c r="C27" s="48" t="s">
        <v>102</v>
      </c>
      <c r="D27" s="31"/>
      <c r="E27" s="31"/>
      <c r="F27" s="50" t="s">
        <v>101</v>
      </c>
      <c r="G27" s="36"/>
      <c r="H27" s="34">
        <f>D27*E27*G27</f>
        <v>0</v>
      </c>
      <c r="I27" s="51"/>
    </row>
    <row r="28" spans="1:11" s="12" customFormat="1" ht="40.799999999999997" customHeight="1">
      <c r="A28" s="86"/>
      <c r="B28" s="48" t="s">
        <v>99</v>
      </c>
      <c r="C28" s="48" t="s">
        <v>103</v>
      </c>
      <c r="D28" s="31">
        <v>5</v>
      </c>
      <c r="E28" s="31">
        <v>2</v>
      </c>
      <c r="F28" s="50" t="s">
        <v>101</v>
      </c>
      <c r="G28" s="36">
        <v>300</v>
      </c>
      <c r="H28" s="34">
        <f>D28*E28*G28</f>
        <v>3000</v>
      </c>
      <c r="I28" s="51" t="s">
        <v>196</v>
      </c>
      <c r="J28" s="10"/>
      <c r="K28" s="11" t="s">
        <v>7</v>
      </c>
    </row>
    <row r="29" spans="1:11" s="12" customFormat="1" ht="50.4" customHeight="1">
      <c r="A29" s="86"/>
      <c r="B29" s="48" t="s">
        <v>104</v>
      </c>
      <c r="C29" s="48" t="s">
        <v>102</v>
      </c>
      <c r="D29" s="31"/>
      <c r="E29" s="31"/>
      <c r="F29" s="50" t="s">
        <v>101</v>
      </c>
      <c r="G29" s="36"/>
      <c r="H29" s="34">
        <f>D29*E29*G29</f>
        <v>0</v>
      </c>
      <c r="I29" s="51"/>
      <c r="J29" s="10"/>
      <c r="K29" s="11" t="s">
        <v>7</v>
      </c>
    </row>
    <row r="30" spans="1:11" ht="51.6" customHeight="1">
      <c r="A30" s="86"/>
      <c r="B30" s="48" t="s">
        <v>105</v>
      </c>
      <c r="C30" s="48" t="s">
        <v>106</v>
      </c>
      <c r="D30" s="31">
        <v>1</v>
      </c>
      <c r="E30" s="31">
        <v>2</v>
      </c>
      <c r="F30" s="50" t="s">
        <v>101</v>
      </c>
      <c r="G30" s="36">
        <v>0</v>
      </c>
      <c r="H30" s="34">
        <f>D30*E30*G30</f>
        <v>0</v>
      </c>
      <c r="I30" s="51"/>
      <c r="J30" s="13"/>
    </row>
    <row r="31" spans="1:11">
      <c r="A31" s="78" t="s">
        <v>87</v>
      </c>
      <c r="B31" s="78"/>
      <c r="C31" s="78"/>
      <c r="D31" s="78"/>
      <c r="E31" s="78"/>
      <c r="F31" s="78"/>
      <c r="G31" s="78"/>
      <c r="H31" s="38">
        <f>SUM(H26:H30)</f>
        <v>4680</v>
      </c>
      <c r="I31" s="28"/>
      <c r="J31" s="13"/>
    </row>
    <row r="32" spans="1:11" ht="24.75" customHeight="1">
      <c r="A32" s="40" t="s">
        <v>65</v>
      </c>
      <c r="B32" s="40" t="s">
        <v>66</v>
      </c>
      <c r="C32" s="40" t="s">
        <v>67</v>
      </c>
      <c r="D32" s="41" t="s">
        <v>88</v>
      </c>
      <c r="E32" s="41" t="s">
        <v>89</v>
      </c>
      <c r="F32" s="40" t="s">
        <v>70</v>
      </c>
      <c r="G32" s="40" t="s">
        <v>71</v>
      </c>
      <c r="H32" s="40" t="s">
        <v>90</v>
      </c>
      <c r="I32" s="40" t="s">
        <v>73</v>
      </c>
      <c r="J32" s="13"/>
    </row>
    <row r="33" spans="1:9" ht="26.25" customHeight="1">
      <c r="A33" s="27" t="s">
        <v>10</v>
      </c>
      <c r="B33" s="79" t="s">
        <v>107</v>
      </c>
      <c r="C33" s="79"/>
      <c r="D33" s="79"/>
      <c r="E33" s="79"/>
      <c r="F33" s="79"/>
      <c r="G33" s="79"/>
      <c r="H33" s="79"/>
      <c r="I33" s="28"/>
    </row>
    <row r="34" spans="1:9" ht="27" customHeight="1">
      <c r="A34" s="29" t="s">
        <v>11</v>
      </c>
      <c r="B34" s="48" t="s">
        <v>108</v>
      </c>
      <c r="C34" s="48"/>
      <c r="D34" s="31"/>
      <c r="E34" s="31"/>
      <c r="F34" s="45" t="s">
        <v>97</v>
      </c>
      <c r="G34" s="33"/>
      <c r="H34" s="34">
        <f t="shared" ref="H34:H44" si="3">D34*E34*G34</f>
        <v>0</v>
      </c>
      <c r="I34" s="28"/>
    </row>
    <row r="35" spans="1:9" ht="26.25" customHeight="1">
      <c r="A35" s="29" t="s">
        <v>12</v>
      </c>
      <c r="B35" s="48" t="s">
        <v>109</v>
      </c>
      <c r="C35" s="48" t="s">
        <v>110</v>
      </c>
      <c r="D35" s="31">
        <v>1</v>
      </c>
      <c r="E35" s="31">
        <v>1</v>
      </c>
      <c r="F35" s="45" t="s">
        <v>111</v>
      </c>
      <c r="G35" s="33">
        <v>0</v>
      </c>
      <c r="H35" s="34">
        <f t="shared" si="3"/>
        <v>0</v>
      </c>
      <c r="I35" s="28" t="s">
        <v>112</v>
      </c>
    </row>
    <row r="36" spans="1:9" ht="20.25" customHeight="1">
      <c r="A36" s="29" t="s">
        <v>13</v>
      </c>
      <c r="B36" s="8" t="s">
        <v>113</v>
      </c>
      <c r="C36" s="8"/>
      <c r="D36" s="22">
        <v>1</v>
      </c>
      <c r="E36" s="22">
        <v>1</v>
      </c>
      <c r="F36" s="15" t="s">
        <v>43</v>
      </c>
      <c r="G36" s="9">
        <v>0</v>
      </c>
      <c r="H36" s="34">
        <f t="shared" si="3"/>
        <v>0</v>
      </c>
      <c r="I36" s="14"/>
    </row>
    <row r="37" spans="1:9" ht="20.25" customHeight="1">
      <c r="A37" s="29" t="s">
        <v>14</v>
      </c>
      <c r="B37" s="8" t="s">
        <v>114</v>
      </c>
      <c r="C37" s="8"/>
      <c r="D37" s="22">
        <v>1</v>
      </c>
      <c r="E37" s="22">
        <v>1</v>
      </c>
      <c r="F37" s="45" t="s">
        <v>115</v>
      </c>
      <c r="G37" s="9">
        <v>0</v>
      </c>
      <c r="H37" s="34">
        <f t="shared" si="3"/>
        <v>0</v>
      </c>
      <c r="I37" s="14"/>
    </row>
    <row r="38" spans="1:9" ht="20.25" customHeight="1">
      <c r="A38" s="29" t="s">
        <v>15</v>
      </c>
      <c r="B38" s="8" t="s">
        <v>116</v>
      </c>
      <c r="C38" s="8"/>
      <c r="D38" s="22">
        <v>15</v>
      </c>
      <c r="E38" s="22">
        <v>1</v>
      </c>
      <c r="F38" s="15" t="s">
        <v>86</v>
      </c>
      <c r="G38" s="9">
        <v>0</v>
      </c>
      <c r="H38" s="34">
        <f t="shared" si="3"/>
        <v>0</v>
      </c>
      <c r="I38" s="14"/>
    </row>
    <row r="39" spans="1:9" ht="20.25" customHeight="1">
      <c r="A39" s="29" t="s">
        <v>16</v>
      </c>
      <c r="B39" s="8" t="s">
        <v>44</v>
      </c>
      <c r="C39" s="8"/>
      <c r="D39" s="22">
        <v>1</v>
      </c>
      <c r="E39" s="22">
        <v>1</v>
      </c>
      <c r="F39" s="15" t="s">
        <v>45</v>
      </c>
      <c r="G39" s="9">
        <v>2000</v>
      </c>
      <c r="H39" s="34">
        <f t="shared" si="3"/>
        <v>2000</v>
      </c>
      <c r="I39" s="14" t="s">
        <v>197</v>
      </c>
    </row>
    <row r="40" spans="1:9" ht="20.25" customHeight="1">
      <c r="A40" s="86" t="s">
        <v>17</v>
      </c>
      <c r="B40" s="8" t="s">
        <v>117</v>
      </c>
      <c r="C40" s="8"/>
      <c r="D40" s="22">
        <v>1</v>
      </c>
      <c r="E40" s="22">
        <v>200</v>
      </c>
      <c r="F40" s="15" t="s">
        <v>118</v>
      </c>
      <c r="G40" s="9">
        <v>65</v>
      </c>
      <c r="H40" s="34">
        <f t="shared" si="3"/>
        <v>13000</v>
      </c>
      <c r="I40" s="28" t="s">
        <v>119</v>
      </c>
    </row>
    <row r="41" spans="1:9" ht="20.25" customHeight="1">
      <c r="A41" s="86"/>
      <c r="B41" s="8" t="s">
        <v>156</v>
      </c>
      <c r="C41" s="8"/>
      <c r="D41" s="22">
        <v>1</v>
      </c>
      <c r="E41" s="22">
        <v>27</v>
      </c>
      <c r="F41" s="15" t="s">
        <v>118</v>
      </c>
      <c r="G41" s="9">
        <v>70</v>
      </c>
      <c r="H41" s="34">
        <f t="shared" si="3"/>
        <v>1890</v>
      </c>
      <c r="I41" s="28" t="s">
        <v>198</v>
      </c>
    </row>
    <row r="42" spans="1:9" ht="20.25" customHeight="1">
      <c r="A42" s="49" t="s">
        <v>163</v>
      </c>
      <c r="B42" s="8" t="s">
        <v>154</v>
      </c>
      <c r="C42" s="8"/>
      <c r="D42" s="22">
        <v>1</v>
      </c>
      <c r="E42" s="22">
        <v>0.5</v>
      </c>
      <c r="F42" s="15" t="s">
        <v>155</v>
      </c>
      <c r="G42" s="9">
        <v>2000</v>
      </c>
      <c r="H42" s="34">
        <f t="shared" si="3"/>
        <v>1000</v>
      </c>
      <c r="I42" s="28" t="s">
        <v>164</v>
      </c>
    </row>
    <row r="43" spans="1:9" ht="20.25" customHeight="1">
      <c r="A43" s="49" t="s">
        <v>18</v>
      </c>
      <c r="B43" s="8" t="s">
        <v>120</v>
      </c>
      <c r="C43" s="8"/>
      <c r="D43" s="22">
        <v>1</v>
      </c>
      <c r="E43" s="22">
        <v>1</v>
      </c>
      <c r="F43" s="15" t="s">
        <v>86</v>
      </c>
      <c r="G43" s="9">
        <v>0</v>
      </c>
      <c r="H43" s="34">
        <f t="shared" si="3"/>
        <v>0</v>
      </c>
      <c r="I43" s="28" t="s">
        <v>121</v>
      </c>
    </row>
    <row r="44" spans="1:9" ht="20.25" customHeight="1">
      <c r="A44" s="49" t="s">
        <v>157</v>
      </c>
      <c r="B44" s="8" t="s">
        <v>122</v>
      </c>
      <c r="C44" s="8"/>
      <c r="D44" s="22">
        <v>1</v>
      </c>
      <c r="E44" s="22">
        <v>1</v>
      </c>
      <c r="F44" s="15" t="s">
        <v>86</v>
      </c>
      <c r="G44" s="9">
        <v>0</v>
      </c>
      <c r="H44" s="34">
        <f t="shared" si="3"/>
        <v>0</v>
      </c>
      <c r="I44" s="52" t="s">
        <v>123</v>
      </c>
    </row>
    <row r="45" spans="1:9" ht="20.25" customHeight="1">
      <c r="A45" s="78" t="s">
        <v>87</v>
      </c>
      <c r="B45" s="78"/>
      <c r="C45" s="78"/>
      <c r="D45" s="78"/>
      <c r="E45" s="78"/>
      <c r="F45" s="78"/>
      <c r="G45" s="78"/>
      <c r="H45" s="38">
        <f>SUM(H34:H44)</f>
        <v>17890</v>
      </c>
      <c r="I45" s="28"/>
    </row>
    <row r="46" spans="1:9" ht="20.25" customHeight="1">
      <c r="A46" s="40" t="s">
        <v>65</v>
      </c>
      <c r="B46" s="40" t="s">
        <v>66</v>
      </c>
      <c r="C46" s="40" t="s">
        <v>67</v>
      </c>
      <c r="D46" s="41" t="s">
        <v>88</v>
      </c>
      <c r="E46" s="41" t="s">
        <v>89</v>
      </c>
      <c r="F46" s="40" t="s">
        <v>70</v>
      </c>
      <c r="G46" s="40" t="s">
        <v>71</v>
      </c>
      <c r="H46" s="40" t="s">
        <v>90</v>
      </c>
      <c r="I46" s="40" t="s">
        <v>73</v>
      </c>
    </row>
    <row r="47" spans="1:9" ht="20.25" customHeight="1">
      <c r="A47" s="27" t="s">
        <v>19</v>
      </c>
      <c r="B47" s="90" t="s">
        <v>124</v>
      </c>
      <c r="C47" s="90"/>
      <c r="D47" s="90"/>
      <c r="E47" s="90"/>
      <c r="F47" s="90"/>
      <c r="G47" s="90"/>
      <c r="H47" s="90"/>
      <c r="I47" s="90"/>
    </row>
    <row r="48" spans="1:9" ht="32.4">
      <c r="A48" s="29" t="s">
        <v>20</v>
      </c>
      <c r="B48" s="53" t="s">
        <v>125</v>
      </c>
      <c r="C48" s="54"/>
      <c r="D48" s="31">
        <v>0</v>
      </c>
      <c r="E48" s="31">
        <v>0</v>
      </c>
      <c r="F48" s="55" t="s">
        <v>126</v>
      </c>
      <c r="G48" s="33">
        <v>0</v>
      </c>
      <c r="H48" s="34">
        <f>D48*E48*G48</f>
        <v>0</v>
      </c>
      <c r="I48" s="28"/>
    </row>
    <row r="49" spans="1:9" ht="21.6">
      <c r="A49" s="29" t="s">
        <v>21</v>
      </c>
      <c r="B49" s="53" t="s">
        <v>127</v>
      </c>
      <c r="C49" s="54"/>
      <c r="D49" s="31">
        <v>0</v>
      </c>
      <c r="E49" s="31">
        <v>0</v>
      </c>
      <c r="F49" s="55" t="s">
        <v>126</v>
      </c>
      <c r="G49" s="33">
        <v>0</v>
      </c>
      <c r="H49" s="34">
        <f>D49*E49*G49</f>
        <v>0</v>
      </c>
      <c r="I49" s="51"/>
    </row>
    <row r="50" spans="1:9" ht="20.25" customHeight="1">
      <c r="A50" s="78" t="s">
        <v>128</v>
      </c>
      <c r="B50" s="78"/>
      <c r="C50" s="78"/>
      <c r="D50" s="78"/>
      <c r="E50" s="78"/>
      <c r="F50" s="78"/>
      <c r="G50" s="78"/>
      <c r="H50" s="38">
        <f>SUM(H48:H49)</f>
        <v>0</v>
      </c>
      <c r="I50" s="28"/>
    </row>
    <row r="51" spans="1:9" ht="20.25" customHeight="1">
      <c r="A51" s="56" t="s">
        <v>129</v>
      </c>
      <c r="B51" s="56"/>
      <c r="C51" s="56"/>
      <c r="D51" s="56"/>
      <c r="E51" s="56"/>
      <c r="F51" s="56"/>
      <c r="G51" s="56"/>
      <c r="H51" s="57">
        <f>SUM(H17,H23,H31,H45,H50)</f>
        <v>34578.020000000004</v>
      </c>
      <c r="I51" s="58"/>
    </row>
    <row r="52" spans="1:9" ht="20.25" customHeight="1">
      <c r="A52" s="40" t="s">
        <v>65</v>
      </c>
      <c r="B52" s="40" t="s">
        <v>66</v>
      </c>
      <c r="C52" s="40" t="s">
        <v>67</v>
      </c>
      <c r="D52" s="41" t="s">
        <v>88</v>
      </c>
      <c r="E52" s="41" t="s">
        <v>89</v>
      </c>
      <c r="F52" s="40" t="s">
        <v>70</v>
      </c>
      <c r="G52" s="40" t="s">
        <v>71</v>
      </c>
      <c r="H52" s="40" t="s">
        <v>90</v>
      </c>
      <c r="I52" s="40" t="s">
        <v>73</v>
      </c>
    </row>
    <row r="53" spans="1:9" ht="20.25" customHeight="1">
      <c r="A53" s="27" t="s">
        <v>22</v>
      </c>
      <c r="B53" s="79" t="s">
        <v>130</v>
      </c>
      <c r="C53" s="79"/>
      <c r="D53" s="79"/>
      <c r="E53" s="79"/>
      <c r="F53" s="79"/>
      <c r="G53" s="79"/>
      <c r="H53" s="79"/>
      <c r="I53" s="79"/>
    </row>
    <row r="54" spans="1:9" ht="20.25" customHeight="1">
      <c r="A54" s="29" t="s">
        <v>23</v>
      </c>
      <c r="B54" s="28" t="s">
        <v>130</v>
      </c>
      <c r="C54" s="28"/>
      <c r="D54" s="31">
        <v>1</v>
      </c>
      <c r="E54" s="59">
        <v>0.1</v>
      </c>
      <c r="F54" s="55" t="s">
        <v>131</v>
      </c>
      <c r="G54" s="33">
        <f>H51</f>
        <v>34578.020000000004</v>
      </c>
      <c r="H54" s="34">
        <f>D54*E54*G54</f>
        <v>3457.8020000000006</v>
      </c>
      <c r="I54" s="28"/>
    </row>
    <row r="55" spans="1:9" ht="20.25" customHeight="1">
      <c r="A55" s="88" t="s">
        <v>87</v>
      </c>
      <c r="B55" s="88"/>
      <c r="C55" s="88"/>
      <c r="D55" s="88"/>
      <c r="E55" s="88"/>
      <c r="F55" s="88"/>
      <c r="G55" s="88"/>
      <c r="H55" s="57">
        <f>SUM(H54:H54)</f>
        <v>3457.8020000000006</v>
      </c>
      <c r="I55" s="58"/>
    </row>
    <row r="56" spans="1:9" ht="20.25" customHeight="1">
      <c r="A56" s="40" t="s">
        <v>65</v>
      </c>
      <c r="B56" s="40" t="s">
        <v>66</v>
      </c>
      <c r="C56" s="40" t="s">
        <v>67</v>
      </c>
      <c r="D56" s="41" t="s">
        <v>88</v>
      </c>
      <c r="E56" s="41" t="s">
        <v>89</v>
      </c>
      <c r="F56" s="40" t="s">
        <v>70</v>
      </c>
      <c r="G56" s="40" t="s">
        <v>71</v>
      </c>
      <c r="H56" s="40" t="s">
        <v>90</v>
      </c>
      <c r="I56" s="40" t="s">
        <v>73</v>
      </c>
    </row>
    <row r="57" spans="1:9" ht="29.25" customHeight="1">
      <c r="A57" s="27" t="s">
        <v>132</v>
      </c>
      <c r="B57" s="65" t="s">
        <v>133</v>
      </c>
      <c r="C57" s="66"/>
      <c r="D57" s="31">
        <v>2</v>
      </c>
      <c r="E57" s="31">
        <v>1</v>
      </c>
      <c r="F57" s="55" t="s">
        <v>126</v>
      </c>
      <c r="G57" s="33">
        <v>500</v>
      </c>
      <c r="H57" s="34">
        <f>D57*E57*G57</f>
        <v>1000</v>
      </c>
      <c r="I57" s="51" t="s">
        <v>161</v>
      </c>
    </row>
    <row r="58" spans="1:9" ht="20.25" customHeight="1">
      <c r="A58" s="29" t="s">
        <v>134</v>
      </c>
      <c r="B58" s="53" t="s">
        <v>135</v>
      </c>
      <c r="C58" s="54"/>
      <c r="D58" s="31"/>
      <c r="E58" s="31"/>
      <c r="F58" s="55" t="s">
        <v>126</v>
      </c>
      <c r="G58" s="33"/>
      <c r="H58" s="34">
        <f>D58*E58*G58</f>
        <v>0</v>
      </c>
      <c r="I58" s="28"/>
    </row>
    <row r="59" spans="1:9" ht="20.25" customHeight="1">
      <c r="A59" s="29" t="s">
        <v>46</v>
      </c>
      <c r="B59" s="53" t="s">
        <v>136</v>
      </c>
      <c r="C59" s="54"/>
      <c r="D59" s="31"/>
      <c r="E59" s="31"/>
      <c r="F59" s="55" t="s">
        <v>126</v>
      </c>
      <c r="G59" s="33"/>
      <c r="H59" s="34">
        <f>D59*E59*G59</f>
        <v>0</v>
      </c>
      <c r="I59" s="28"/>
    </row>
    <row r="60" spans="1:9" ht="20.25" customHeight="1">
      <c r="A60" s="29" t="s">
        <v>47</v>
      </c>
      <c r="B60" s="53" t="s">
        <v>137</v>
      </c>
      <c r="C60" s="54"/>
      <c r="D60" s="31"/>
      <c r="E60" s="31"/>
      <c r="F60" s="55" t="s">
        <v>126</v>
      </c>
      <c r="G60" s="33"/>
      <c r="H60" s="34">
        <f>D60*E60*G60</f>
        <v>0</v>
      </c>
      <c r="I60" s="51"/>
    </row>
    <row r="61" spans="1:9" ht="20.25" customHeight="1">
      <c r="A61" s="78" t="s">
        <v>128</v>
      </c>
      <c r="B61" s="78"/>
      <c r="C61" s="78"/>
      <c r="D61" s="78"/>
      <c r="E61" s="78"/>
      <c r="F61" s="78"/>
      <c r="G61" s="78"/>
      <c r="H61" s="38">
        <f>SUM(H57:H60)</f>
        <v>1000</v>
      </c>
      <c r="I61" s="28"/>
    </row>
    <row r="62" spans="1:9" ht="20.25" customHeight="1">
      <c r="A62" s="40" t="s">
        <v>65</v>
      </c>
      <c r="B62" s="40" t="s">
        <v>66</v>
      </c>
      <c r="C62" s="40" t="s">
        <v>67</v>
      </c>
      <c r="D62" s="41" t="s">
        <v>88</v>
      </c>
      <c r="E62" s="41" t="s">
        <v>89</v>
      </c>
      <c r="F62" s="40" t="s">
        <v>70</v>
      </c>
      <c r="G62" s="40" t="s">
        <v>71</v>
      </c>
      <c r="H62" s="40" t="s">
        <v>90</v>
      </c>
      <c r="I62" s="40" t="s">
        <v>73</v>
      </c>
    </row>
    <row r="63" spans="1:9" ht="20.25" customHeight="1">
      <c r="A63" s="27" t="s">
        <v>24</v>
      </c>
      <c r="B63" s="79" t="s">
        <v>138</v>
      </c>
      <c r="C63" s="79"/>
      <c r="D63" s="79"/>
      <c r="E63" s="79"/>
      <c r="F63" s="79"/>
      <c r="G63" s="79"/>
      <c r="H63" s="79"/>
      <c r="I63" s="79"/>
    </row>
    <row r="64" spans="1:9" ht="20.25" customHeight="1">
      <c r="A64" s="27" t="s">
        <v>139</v>
      </c>
      <c r="B64" s="60" t="s">
        <v>140</v>
      </c>
      <c r="C64" s="60" t="s">
        <v>141</v>
      </c>
      <c r="D64" s="31">
        <v>4</v>
      </c>
      <c r="E64" s="31">
        <v>2</v>
      </c>
      <c r="F64" s="55" t="s">
        <v>142</v>
      </c>
      <c r="G64" s="33">
        <v>0</v>
      </c>
      <c r="H64" s="34">
        <f>D64*E64*G64</f>
        <v>0</v>
      </c>
      <c r="I64" s="60" t="s">
        <v>143</v>
      </c>
    </row>
    <row r="65" spans="1:9" ht="20.25" customHeight="1">
      <c r="A65" s="27" t="s">
        <v>139</v>
      </c>
      <c r="B65" s="60" t="s">
        <v>140</v>
      </c>
      <c r="C65" s="60" t="s">
        <v>144</v>
      </c>
      <c r="D65" s="31">
        <v>2</v>
      </c>
      <c r="E65" s="31">
        <v>2</v>
      </c>
      <c r="F65" s="55" t="s">
        <v>142</v>
      </c>
      <c r="G65" s="33">
        <v>0</v>
      </c>
      <c r="H65" s="34">
        <f>D65*E65*G65</f>
        <v>0</v>
      </c>
      <c r="I65" s="60" t="s">
        <v>145</v>
      </c>
    </row>
    <row r="66" spans="1:9" ht="20.25" customHeight="1">
      <c r="A66" s="27" t="s">
        <v>139</v>
      </c>
      <c r="B66" s="60" t="s">
        <v>140</v>
      </c>
      <c r="C66" s="60" t="s">
        <v>146</v>
      </c>
      <c r="D66" s="31">
        <v>1</v>
      </c>
      <c r="E66" s="31">
        <v>2</v>
      </c>
      <c r="F66" s="55" t="s">
        <v>142</v>
      </c>
      <c r="G66" s="33">
        <v>0</v>
      </c>
      <c r="H66" s="34">
        <f>D66*E66*G66</f>
        <v>0</v>
      </c>
      <c r="I66" s="60" t="s">
        <v>145</v>
      </c>
    </row>
    <row r="67" spans="1:9" ht="20.25" customHeight="1">
      <c r="A67" s="88" t="s">
        <v>87</v>
      </c>
      <c r="B67" s="88"/>
      <c r="C67" s="88"/>
      <c r="D67" s="88"/>
      <c r="E67" s="88"/>
      <c r="F67" s="88"/>
      <c r="G67" s="88"/>
      <c r="H67" s="57">
        <f>SUM(H64:H66)</f>
        <v>0</v>
      </c>
      <c r="I67" s="58"/>
    </row>
    <row r="68" spans="1:9" ht="20.25" customHeight="1">
      <c r="A68" s="40" t="s">
        <v>65</v>
      </c>
      <c r="B68" s="40" t="s">
        <v>66</v>
      </c>
      <c r="C68" s="40" t="s">
        <v>67</v>
      </c>
      <c r="D68" s="41" t="s">
        <v>88</v>
      </c>
      <c r="E68" s="41" t="s">
        <v>89</v>
      </c>
      <c r="F68" s="40" t="s">
        <v>70</v>
      </c>
      <c r="G68" s="40" t="s">
        <v>71</v>
      </c>
      <c r="H68" s="40" t="s">
        <v>90</v>
      </c>
      <c r="I68" s="40" t="s">
        <v>73</v>
      </c>
    </row>
    <row r="69" spans="1:9" ht="18" customHeight="1">
      <c r="A69" s="27" t="s">
        <v>25</v>
      </c>
      <c r="B69" s="79" t="s">
        <v>147</v>
      </c>
      <c r="C69" s="79"/>
      <c r="D69" s="79"/>
      <c r="E69" s="79"/>
      <c r="F69" s="79"/>
      <c r="G69" s="79"/>
      <c r="H69" s="79"/>
      <c r="I69" s="79"/>
    </row>
    <row r="70" spans="1:9" ht="18" customHeight="1">
      <c r="A70" s="29" t="s">
        <v>26</v>
      </c>
      <c r="B70" s="28" t="s">
        <v>147</v>
      </c>
      <c r="C70" s="28"/>
      <c r="D70" s="89">
        <f>H67+H55+H51+H61</f>
        <v>39035.822000000007</v>
      </c>
      <c r="E70" s="87"/>
      <c r="F70" s="55"/>
      <c r="G70" s="61">
        <v>0.06</v>
      </c>
      <c r="H70" s="34">
        <f>D70*G70</f>
        <v>2342.1493200000004</v>
      </c>
      <c r="I70" s="28"/>
    </row>
    <row r="71" spans="1:9" ht="14.4">
      <c r="A71" s="62" t="s">
        <v>148</v>
      </c>
      <c r="B71" s="62"/>
      <c r="C71" s="62"/>
      <c r="D71" s="62"/>
      <c r="E71" s="62"/>
      <c r="F71" s="62"/>
      <c r="G71" s="62"/>
      <c r="H71" s="63">
        <f>H51+H55+H67+H70+H61</f>
        <v>41377.971320000011</v>
      </c>
      <c r="I71" s="64"/>
    </row>
    <row r="72" spans="1:9" ht="20.25" customHeight="1">
      <c r="A72" s="76" t="s">
        <v>27</v>
      </c>
      <c r="B72" s="77"/>
      <c r="C72" s="77"/>
      <c r="D72" s="77"/>
      <c r="E72" s="77"/>
      <c r="F72" s="77"/>
      <c r="G72" s="77"/>
      <c r="H72" s="77"/>
      <c r="I72" s="77"/>
    </row>
  </sheetData>
  <mergeCells count="34">
    <mergeCell ref="A67:G67"/>
    <mergeCell ref="B69:I69"/>
    <mergeCell ref="D70:E70"/>
    <mergeCell ref="A45:G45"/>
    <mergeCell ref="B47:I47"/>
    <mergeCell ref="A50:G50"/>
    <mergeCell ref="B53:I53"/>
    <mergeCell ref="A55:G55"/>
    <mergeCell ref="A23:G23"/>
    <mergeCell ref="B25:H25"/>
    <mergeCell ref="A26:A30"/>
    <mergeCell ref="A31:G31"/>
    <mergeCell ref="B63:I63"/>
    <mergeCell ref="A72:I72"/>
    <mergeCell ref="A61:G61"/>
    <mergeCell ref="B33:H33"/>
    <mergeCell ref="B9:H9"/>
    <mergeCell ref="D4:E4"/>
    <mergeCell ref="H4:I4"/>
    <mergeCell ref="A5:I5"/>
    <mergeCell ref="B6:I6"/>
    <mergeCell ref="A7:F7"/>
    <mergeCell ref="G7:I7"/>
    <mergeCell ref="A17:G17"/>
    <mergeCell ref="B19:H19"/>
    <mergeCell ref="A13:A14"/>
    <mergeCell ref="A15:A16"/>
    <mergeCell ref="A40:A41"/>
    <mergeCell ref="A20:A22"/>
    <mergeCell ref="A1:I1"/>
    <mergeCell ref="D2:E2"/>
    <mergeCell ref="H2:I2"/>
    <mergeCell ref="D3:E3"/>
    <mergeCell ref="H3:I3"/>
  </mergeCells>
  <phoneticPr fontId="28" type="noConversion"/>
  <dataValidations count="1">
    <dataValidation type="list" allowBlank="1" showInputMessage="1" showErrorMessage="1"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4 IX65534 ST65534 ACP65534 AML65534 AWH65534 BGD65534 BPZ65534 BZV65534 CJR65534 CTN65534 DDJ65534 DNF65534 DXB65534 EGX65534 EQT65534 FAP65534 FKL65534 FUH65534 GED65534 GNZ65534 GXV65534 HHR65534 HRN65534 IBJ65534 ILF65534 IVB65534 JEX65534 JOT65534 JYP65534 KIL65534 KSH65534 LCD65534 LLZ65534 LVV65534 MFR65534 MPN65534 MZJ65534 NJF65534 NTB65534 OCX65534 OMT65534 OWP65534 PGL65534 PQH65534 QAD65534 QJZ65534 QTV65534 RDR65534 RNN65534 RXJ65534 SHF65534 SRB65534 TAX65534 TKT65534 TUP65534 UEL65534 UOH65534 UYD65534 VHZ65534 VRV65534 WBR65534 WLN65534 WVJ65534 B131070 IX131070 ST131070 ACP131070 AML131070 AWH131070 BGD131070 BPZ131070 BZV131070 CJR131070 CTN131070 DDJ131070 DNF131070 DXB131070 EGX131070 EQT131070 FAP131070 FKL131070 FUH131070 GED131070 GNZ131070 GXV131070 HHR131070 HRN131070 IBJ131070 ILF131070 IVB131070 JEX131070 JOT131070 JYP131070 KIL131070 KSH131070 LCD131070 LLZ131070 LVV131070 MFR131070 MPN131070 MZJ131070 NJF131070 NTB131070 OCX131070 OMT131070 OWP131070 PGL131070 PQH131070 QAD131070 QJZ131070 QTV131070 RDR131070 RNN131070 RXJ131070 SHF131070 SRB131070 TAX131070 TKT131070 TUP131070 UEL131070 UOH131070 UYD131070 VHZ131070 VRV131070 WBR131070 WLN131070 WVJ131070 B196606 IX196606 ST196606 ACP196606 AML196606 AWH196606 BGD196606 BPZ196606 BZV196606 CJR196606 CTN196606 DDJ196606 DNF196606 DXB196606 EGX196606 EQT196606 FAP196606 FKL196606 FUH196606 GED196606 GNZ196606 GXV196606 HHR196606 HRN196606 IBJ196606 ILF196606 IVB196606 JEX196606 JOT196606 JYP196606 KIL196606 KSH196606 LCD196606 LLZ196606 LVV196606 MFR196606 MPN196606 MZJ196606 NJF196606 NTB196606 OCX196606 OMT196606 OWP196606 PGL196606 PQH196606 QAD196606 QJZ196606 QTV196606 RDR196606 RNN196606 RXJ196606 SHF196606 SRB196606 TAX196606 TKT196606 TUP196606 UEL196606 UOH196606 UYD196606 VHZ196606 VRV196606 WBR196606 WLN196606 WVJ196606 B262142 IX262142 ST262142 ACP262142 AML262142 AWH262142 BGD262142 BPZ262142 BZV262142 CJR262142 CTN262142 DDJ262142 DNF262142 DXB262142 EGX262142 EQT262142 FAP262142 FKL262142 FUH262142 GED262142 GNZ262142 GXV262142 HHR262142 HRN262142 IBJ262142 ILF262142 IVB262142 JEX262142 JOT262142 JYP262142 KIL262142 KSH262142 LCD262142 LLZ262142 LVV262142 MFR262142 MPN262142 MZJ262142 NJF262142 NTB262142 OCX262142 OMT262142 OWP262142 PGL262142 PQH262142 QAD262142 QJZ262142 QTV262142 RDR262142 RNN262142 RXJ262142 SHF262142 SRB262142 TAX262142 TKT262142 TUP262142 UEL262142 UOH262142 UYD262142 VHZ262142 VRV262142 WBR262142 WLN262142 WVJ262142 B327678 IX327678 ST327678 ACP327678 AML327678 AWH327678 BGD327678 BPZ327678 BZV327678 CJR327678 CTN327678 DDJ327678 DNF327678 DXB327678 EGX327678 EQT327678 FAP327678 FKL327678 FUH327678 GED327678 GNZ327678 GXV327678 HHR327678 HRN327678 IBJ327678 ILF327678 IVB327678 JEX327678 JOT327678 JYP327678 KIL327678 KSH327678 LCD327678 LLZ327678 LVV327678 MFR327678 MPN327678 MZJ327678 NJF327678 NTB327678 OCX327678 OMT327678 OWP327678 PGL327678 PQH327678 QAD327678 QJZ327678 QTV327678 RDR327678 RNN327678 RXJ327678 SHF327678 SRB327678 TAX327678 TKT327678 TUP327678 UEL327678 UOH327678 UYD327678 VHZ327678 VRV327678 WBR327678 WLN327678 WVJ327678 B393214 IX393214 ST393214 ACP393214 AML393214 AWH393214 BGD393214 BPZ393214 BZV393214 CJR393214 CTN393214 DDJ393214 DNF393214 DXB393214 EGX393214 EQT393214 FAP393214 FKL393214 FUH393214 GED393214 GNZ393214 GXV393214 HHR393214 HRN393214 IBJ393214 ILF393214 IVB393214 JEX393214 JOT393214 JYP393214 KIL393214 KSH393214 LCD393214 LLZ393214 LVV393214 MFR393214 MPN393214 MZJ393214 NJF393214 NTB393214 OCX393214 OMT393214 OWP393214 PGL393214 PQH393214 QAD393214 QJZ393214 QTV393214 RDR393214 RNN393214 RXJ393214 SHF393214 SRB393214 TAX393214 TKT393214 TUP393214 UEL393214 UOH393214 UYD393214 VHZ393214 VRV393214 WBR393214 WLN393214 WVJ393214 B458750 IX458750 ST458750 ACP458750 AML458750 AWH458750 BGD458750 BPZ458750 BZV458750 CJR458750 CTN458750 DDJ458750 DNF458750 DXB458750 EGX458750 EQT458750 FAP458750 FKL458750 FUH458750 GED458750 GNZ458750 GXV458750 HHR458750 HRN458750 IBJ458750 ILF458750 IVB458750 JEX458750 JOT458750 JYP458750 KIL458750 KSH458750 LCD458750 LLZ458750 LVV458750 MFR458750 MPN458750 MZJ458750 NJF458750 NTB458750 OCX458750 OMT458750 OWP458750 PGL458750 PQH458750 QAD458750 QJZ458750 QTV458750 RDR458750 RNN458750 RXJ458750 SHF458750 SRB458750 TAX458750 TKT458750 TUP458750 UEL458750 UOH458750 UYD458750 VHZ458750 VRV458750 WBR458750 WLN458750 WVJ458750 B524286 IX524286 ST524286 ACP524286 AML524286 AWH524286 BGD524286 BPZ524286 BZV524286 CJR524286 CTN524286 DDJ524286 DNF524286 DXB524286 EGX524286 EQT524286 FAP524286 FKL524286 FUH524286 GED524286 GNZ524286 GXV524286 HHR524286 HRN524286 IBJ524286 ILF524286 IVB524286 JEX524286 JOT524286 JYP524286 KIL524286 KSH524286 LCD524286 LLZ524286 LVV524286 MFR524286 MPN524286 MZJ524286 NJF524286 NTB524286 OCX524286 OMT524286 OWP524286 PGL524286 PQH524286 QAD524286 QJZ524286 QTV524286 RDR524286 RNN524286 RXJ524286 SHF524286 SRB524286 TAX524286 TKT524286 TUP524286 UEL524286 UOH524286 UYD524286 VHZ524286 VRV524286 WBR524286 WLN524286 WVJ524286 B589822 IX589822 ST589822 ACP589822 AML589822 AWH589822 BGD589822 BPZ589822 BZV589822 CJR589822 CTN589822 DDJ589822 DNF589822 DXB589822 EGX589822 EQT589822 FAP589822 FKL589822 FUH589822 GED589822 GNZ589822 GXV589822 HHR589822 HRN589822 IBJ589822 ILF589822 IVB589822 JEX589822 JOT589822 JYP589822 KIL589822 KSH589822 LCD589822 LLZ589822 LVV589822 MFR589822 MPN589822 MZJ589822 NJF589822 NTB589822 OCX589822 OMT589822 OWP589822 PGL589822 PQH589822 QAD589822 QJZ589822 QTV589822 RDR589822 RNN589822 RXJ589822 SHF589822 SRB589822 TAX589822 TKT589822 TUP589822 UEL589822 UOH589822 UYD589822 VHZ589822 VRV589822 WBR589822 WLN589822 WVJ589822 B655358 IX655358 ST655358 ACP655358 AML655358 AWH655358 BGD655358 BPZ655358 BZV655358 CJR655358 CTN655358 DDJ655358 DNF655358 DXB655358 EGX655358 EQT655358 FAP655358 FKL655358 FUH655358 GED655358 GNZ655358 GXV655358 HHR655358 HRN655358 IBJ655358 ILF655358 IVB655358 JEX655358 JOT655358 JYP655358 KIL655358 KSH655358 LCD655358 LLZ655358 LVV655358 MFR655358 MPN655358 MZJ655358 NJF655358 NTB655358 OCX655358 OMT655358 OWP655358 PGL655358 PQH655358 QAD655358 QJZ655358 QTV655358 RDR655358 RNN655358 RXJ655358 SHF655358 SRB655358 TAX655358 TKT655358 TUP655358 UEL655358 UOH655358 UYD655358 VHZ655358 VRV655358 WBR655358 WLN655358 WVJ655358 B720894 IX720894 ST720894 ACP720894 AML720894 AWH720894 BGD720894 BPZ720894 BZV720894 CJR720894 CTN720894 DDJ720894 DNF720894 DXB720894 EGX720894 EQT720894 FAP720894 FKL720894 FUH720894 GED720894 GNZ720894 GXV720894 HHR720894 HRN720894 IBJ720894 ILF720894 IVB720894 JEX720894 JOT720894 JYP720894 KIL720894 KSH720894 LCD720894 LLZ720894 LVV720894 MFR720894 MPN720894 MZJ720894 NJF720894 NTB720894 OCX720894 OMT720894 OWP720894 PGL720894 PQH720894 QAD720894 QJZ720894 QTV720894 RDR720894 RNN720894 RXJ720894 SHF720894 SRB720894 TAX720894 TKT720894 TUP720894 UEL720894 UOH720894 UYD720894 VHZ720894 VRV720894 WBR720894 WLN720894 WVJ720894 B786430 IX786430 ST786430 ACP786430 AML786430 AWH786430 BGD786430 BPZ786430 BZV786430 CJR786430 CTN786430 DDJ786430 DNF786430 DXB786430 EGX786430 EQT786430 FAP786430 FKL786430 FUH786430 GED786430 GNZ786430 GXV786430 HHR786430 HRN786430 IBJ786430 ILF786430 IVB786430 JEX786430 JOT786430 JYP786430 KIL786430 KSH786430 LCD786430 LLZ786430 LVV786430 MFR786430 MPN786430 MZJ786430 NJF786430 NTB786430 OCX786430 OMT786430 OWP786430 PGL786430 PQH786430 QAD786430 QJZ786430 QTV786430 RDR786430 RNN786430 RXJ786430 SHF786430 SRB786430 TAX786430 TKT786430 TUP786430 UEL786430 UOH786430 UYD786430 VHZ786430 VRV786430 WBR786430 WLN786430 WVJ786430 B851966 IX851966 ST851966 ACP851966 AML851966 AWH851966 BGD851966 BPZ851966 BZV851966 CJR851966 CTN851966 DDJ851966 DNF851966 DXB851966 EGX851966 EQT851966 FAP851966 FKL851966 FUH851966 GED851966 GNZ851966 GXV851966 HHR851966 HRN851966 IBJ851966 ILF851966 IVB851966 JEX851966 JOT851966 JYP851966 KIL851966 KSH851966 LCD851966 LLZ851966 LVV851966 MFR851966 MPN851966 MZJ851966 NJF851966 NTB851966 OCX851966 OMT851966 OWP851966 PGL851966 PQH851966 QAD851966 QJZ851966 QTV851966 RDR851966 RNN851966 RXJ851966 SHF851966 SRB851966 TAX851966 TKT851966 TUP851966 UEL851966 UOH851966 UYD851966 VHZ851966 VRV851966 WBR851966 WLN851966 WVJ851966 B917502 IX917502 ST917502 ACP917502 AML917502 AWH917502 BGD917502 BPZ917502 BZV917502 CJR917502 CTN917502 DDJ917502 DNF917502 DXB917502 EGX917502 EQT917502 FAP917502 FKL917502 FUH917502 GED917502 GNZ917502 GXV917502 HHR917502 HRN917502 IBJ917502 ILF917502 IVB917502 JEX917502 JOT917502 JYP917502 KIL917502 KSH917502 LCD917502 LLZ917502 LVV917502 MFR917502 MPN917502 MZJ917502 NJF917502 NTB917502 OCX917502 OMT917502 OWP917502 PGL917502 PQH917502 QAD917502 QJZ917502 QTV917502 RDR917502 RNN917502 RXJ917502 SHF917502 SRB917502 TAX917502 TKT917502 TUP917502 UEL917502 UOH917502 UYD917502 VHZ917502 VRV917502 WBR917502 WLN917502 WVJ917502 B983038 IX983038 ST983038 ACP983038 AML983038 AWH983038 BGD983038 BPZ983038 BZV983038 CJR983038 CTN983038 DDJ983038 DNF983038 DXB983038 EGX983038 EQT983038 FAP983038 FKL983038 FUH983038 GED983038 GNZ983038 GXV983038 HHR983038 HRN983038 IBJ983038 ILF983038 IVB983038 JEX983038 JOT983038 JYP983038 KIL983038 KSH983038 LCD983038 LLZ983038 LVV983038 MFR983038 MPN983038 MZJ983038 NJF983038 NTB983038 OCX983038 OMT983038 OWP983038 PGL983038 PQH983038 QAD983038 QJZ983038 QTV983038 RDR983038 RNN983038 RXJ983038 SHF983038 SRB983038 TAX983038 TKT983038 TUP983038 UEL983038 UOH983038 UYD983038 VHZ983038 VRV983038 WBR983038 WLN983038 WVJ983038">
      <formula1>"国内会议Domestic Meeting,国际会议International Meeting"</formula1>
    </dataValidation>
  </dataValidations>
  <pageMargins left="0.31458333333333299" right="0.27500000000000002" top="0.75" bottom="0.75" header="0.3" footer="0.3"/>
  <pageSetup paperSize="9"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abSelected="1" workbookViewId="0">
      <selection activeCell="G19" sqref="G19"/>
    </sheetView>
  </sheetViews>
  <sheetFormatPr defaultRowHeight="13.8"/>
  <cols>
    <col min="1" max="1" width="5.33203125" bestFit="1" customWidth="1"/>
    <col min="2" max="2" width="9.33203125" bestFit="1" customWidth="1"/>
    <col min="6" max="6" width="44.6640625" bestFit="1" customWidth="1"/>
    <col min="8" max="8" width="15.44140625" customWidth="1"/>
  </cols>
  <sheetData>
    <row r="1" spans="1:8" ht="19.95" customHeight="1">
      <c r="A1" s="16" t="s">
        <v>48</v>
      </c>
      <c r="B1" s="16" t="s">
        <v>49</v>
      </c>
      <c r="C1" s="16" t="s">
        <v>50</v>
      </c>
      <c r="D1" s="16" t="s">
        <v>51</v>
      </c>
      <c r="E1" s="16" t="s">
        <v>52</v>
      </c>
      <c r="F1" s="16" t="s">
        <v>53</v>
      </c>
      <c r="G1" s="16" t="s">
        <v>54</v>
      </c>
      <c r="H1" s="16" t="s">
        <v>55</v>
      </c>
    </row>
    <row r="2" spans="1:8" ht="19.95" customHeight="1">
      <c r="A2" s="17">
        <f>ROW()-1</f>
        <v>1</v>
      </c>
      <c r="B2" s="68">
        <v>44170</v>
      </c>
      <c r="C2" s="68" t="s">
        <v>56</v>
      </c>
      <c r="D2" s="68" t="s">
        <v>165</v>
      </c>
      <c r="E2" s="69" t="s">
        <v>166</v>
      </c>
      <c r="F2" s="69" t="s">
        <v>167</v>
      </c>
      <c r="G2" s="69">
        <v>280</v>
      </c>
      <c r="H2" s="17" t="s">
        <v>177</v>
      </c>
    </row>
    <row r="3" spans="1:8" ht="19.95" customHeight="1">
      <c r="A3" s="17">
        <f t="shared" ref="A3:A17" si="0">ROW()-1</f>
        <v>2</v>
      </c>
      <c r="B3" s="68">
        <v>44170</v>
      </c>
      <c r="C3" s="68" t="s">
        <v>56</v>
      </c>
      <c r="D3" s="68" t="s">
        <v>57</v>
      </c>
      <c r="E3" s="69" t="s">
        <v>166</v>
      </c>
      <c r="F3" s="69" t="s">
        <v>168</v>
      </c>
      <c r="G3" s="69">
        <v>280</v>
      </c>
      <c r="H3" s="17" t="s">
        <v>178</v>
      </c>
    </row>
    <row r="4" spans="1:8" ht="19.95" customHeight="1">
      <c r="A4" s="17">
        <f t="shared" si="0"/>
        <v>3</v>
      </c>
      <c r="B4" s="68">
        <v>44170</v>
      </c>
      <c r="C4" s="68" t="s">
        <v>56</v>
      </c>
      <c r="D4" s="68" t="s">
        <v>165</v>
      </c>
      <c r="E4" s="69" t="s">
        <v>169</v>
      </c>
      <c r="F4" s="69" t="s">
        <v>170</v>
      </c>
      <c r="G4" s="69">
        <v>280</v>
      </c>
      <c r="H4" s="24" t="s">
        <v>177</v>
      </c>
    </row>
    <row r="5" spans="1:8" ht="19.95" customHeight="1">
      <c r="A5" s="17">
        <f t="shared" si="0"/>
        <v>4</v>
      </c>
      <c r="B5" s="68">
        <v>44170</v>
      </c>
      <c r="C5" s="68" t="s">
        <v>56</v>
      </c>
      <c r="D5" s="68" t="s">
        <v>57</v>
      </c>
      <c r="E5" s="69" t="s">
        <v>171</v>
      </c>
      <c r="F5" s="69" t="s">
        <v>172</v>
      </c>
      <c r="G5" s="69">
        <v>280</v>
      </c>
      <c r="H5" s="24" t="s">
        <v>178</v>
      </c>
    </row>
    <row r="6" spans="1:8" ht="19.95" customHeight="1">
      <c r="A6" s="17">
        <f t="shared" si="0"/>
        <v>5</v>
      </c>
      <c r="B6" s="68">
        <v>44170</v>
      </c>
      <c r="C6" s="68" t="s">
        <v>56</v>
      </c>
      <c r="D6" s="68" t="s">
        <v>57</v>
      </c>
      <c r="E6" s="69" t="s">
        <v>173</v>
      </c>
      <c r="F6" s="69" t="s">
        <v>174</v>
      </c>
      <c r="G6" s="69">
        <v>280</v>
      </c>
      <c r="H6" s="24" t="s">
        <v>177</v>
      </c>
    </row>
    <row r="7" spans="1:8" ht="19.95" customHeight="1">
      <c r="A7" s="17">
        <f t="shared" si="0"/>
        <v>6</v>
      </c>
      <c r="B7" s="68">
        <v>44170</v>
      </c>
      <c r="C7" s="68" t="s">
        <v>175</v>
      </c>
      <c r="D7" s="68" t="s">
        <v>57</v>
      </c>
      <c r="E7" s="69" t="s">
        <v>173</v>
      </c>
      <c r="F7" s="69" t="s">
        <v>176</v>
      </c>
      <c r="G7" s="69">
        <v>280</v>
      </c>
      <c r="H7" s="24" t="s">
        <v>178</v>
      </c>
    </row>
    <row r="8" spans="1:8" ht="19.95" customHeight="1">
      <c r="A8" s="24">
        <f t="shared" si="0"/>
        <v>7</v>
      </c>
      <c r="B8" s="68">
        <v>44170</v>
      </c>
      <c r="C8" s="18" t="s">
        <v>56</v>
      </c>
      <c r="D8" s="18" t="s">
        <v>58</v>
      </c>
      <c r="E8" s="17" t="s">
        <v>179</v>
      </c>
      <c r="F8" s="17" t="s">
        <v>180</v>
      </c>
      <c r="G8" s="17">
        <v>300</v>
      </c>
      <c r="H8" s="67" t="s">
        <v>177</v>
      </c>
    </row>
    <row r="9" spans="1:8" ht="19.95" customHeight="1">
      <c r="A9" s="24">
        <f t="shared" si="0"/>
        <v>8</v>
      </c>
      <c r="B9" s="68">
        <v>44170</v>
      </c>
      <c r="C9" s="18" t="s">
        <v>59</v>
      </c>
      <c r="D9" s="18" t="s">
        <v>58</v>
      </c>
      <c r="E9" s="67" t="s">
        <v>179</v>
      </c>
      <c r="F9" s="67" t="s">
        <v>182</v>
      </c>
      <c r="G9" s="17">
        <v>300</v>
      </c>
      <c r="H9" s="67" t="s">
        <v>178</v>
      </c>
    </row>
    <row r="10" spans="1:8" ht="19.95" customHeight="1">
      <c r="A10" s="24">
        <f t="shared" si="0"/>
        <v>9</v>
      </c>
      <c r="B10" s="68">
        <v>44170</v>
      </c>
      <c r="C10" s="18" t="s">
        <v>59</v>
      </c>
      <c r="D10" s="18" t="s">
        <v>58</v>
      </c>
      <c r="E10" s="17" t="s">
        <v>181</v>
      </c>
      <c r="F10" s="17" t="s">
        <v>183</v>
      </c>
      <c r="G10" s="67">
        <v>300</v>
      </c>
      <c r="H10" s="67" t="s">
        <v>177</v>
      </c>
    </row>
    <row r="11" spans="1:8" ht="19.95" customHeight="1">
      <c r="A11" s="24">
        <f t="shared" si="0"/>
        <v>10</v>
      </c>
      <c r="B11" s="68">
        <v>44170</v>
      </c>
      <c r="C11" s="18" t="s">
        <v>56</v>
      </c>
      <c r="D11" s="18" t="s">
        <v>58</v>
      </c>
      <c r="E11" s="67" t="s">
        <v>181</v>
      </c>
      <c r="F11" s="17" t="s">
        <v>184</v>
      </c>
      <c r="G11" s="67">
        <v>300</v>
      </c>
      <c r="H11" s="67" t="s">
        <v>178</v>
      </c>
    </row>
    <row r="12" spans="1:8" ht="19.95" customHeight="1">
      <c r="A12" s="24">
        <f t="shared" si="0"/>
        <v>11</v>
      </c>
      <c r="B12" s="68">
        <v>44170</v>
      </c>
      <c r="C12" s="19" t="s">
        <v>56</v>
      </c>
      <c r="D12" s="19" t="s">
        <v>57</v>
      </c>
      <c r="E12" s="20" t="s">
        <v>185</v>
      </c>
      <c r="F12" s="20" t="s">
        <v>188</v>
      </c>
      <c r="G12" s="67">
        <v>300</v>
      </c>
      <c r="H12" s="67" t="s">
        <v>177</v>
      </c>
    </row>
    <row r="13" spans="1:8" ht="19.95" customHeight="1">
      <c r="A13" s="24">
        <f t="shared" si="0"/>
        <v>12</v>
      </c>
      <c r="B13" s="68">
        <v>44170</v>
      </c>
      <c r="C13" s="18" t="s">
        <v>56</v>
      </c>
      <c r="D13" s="18" t="s">
        <v>58</v>
      </c>
      <c r="E13" s="20" t="s">
        <v>185</v>
      </c>
      <c r="F13" s="17" t="s">
        <v>186</v>
      </c>
      <c r="G13" s="67">
        <v>300</v>
      </c>
      <c r="H13" s="67" t="s">
        <v>178</v>
      </c>
    </row>
    <row r="14" spans="1:8" ht="19.95" customHeight="1">
      <c r="A14" s="24">
        <f t="shared" si="0"/>
        <v>13</v>
      </c>
      <c r="B14" s="68">
        <v>44170</v>
      </c>
      <c r="C14" s="18" t="s">
        <v>59</v>
      </c>
      <c r="D14" s="18" t="s">
        <v>57</v>
      </c>
      <c r="E14" s="17" t="s">
        <v>187</v>
      </c>
      <c r="F14" s="17" t="s">
        <v>189</v>
      </c>
      <c r="G14" s="67">
        <v>300</v>
      </c>
      <c r="H14" s="67" t="s">
        <v>177</v>
      </c>
    </row>
    <row r="15" spans="1:8" ht="19.95" customHeight="1">
      <c r="A15" s="24">
        <f t="shared" si="0"/>
        <v>14</v>
      </c>
      <c r="B15" s="68">
        <v>44170</v>
      </c>
      <c r="C15" s="18" t="s">
        <v>56</v>
      </c>
      <c r="D15" s="18" t="s">
        <v>57</v>
      </c>
      <c r="E15" s="67" t="s">
        <v>187</v>
      </c>
      <c r="F15" s="24" t="s">
        <v>191</v>
      </c>
      <c r="G15" s="67">
        <v>300</v>
      </c>
      <c r="H15" s="67" t="s">
        <v>178</v>
      </c>
    </row>
    <row r="16" spans="1:8" ht="19.95" customHeight="1">
      <c r="A16" s="24">
        <f t="shared" si="0"/>
        <v>15</v>
      </c>
      <c r="B16" s="68">
        <v>44170</v>
      </c>
      <c r="C16" s="18" t="s">
        <v>56</v>
      </c>
      <c r="D16" s="18" t="s">
        <v>57</v>
      </c>
      <c r="E16" s="24" t="s">
        <v>190</v>
      </c>
      <c r="F16" s="24" t="s">
        <v>193</v>
      </c>
      <c r="G16" s="67">
        <v>300</v>
      </c>
      <c r="H16" s="67" t="s">
        <v>177</v>
      </c>
    </row>
    <row r="17" spans="1:8" ht="19.95" customHeight="1">
      <c r="A17" s="24">
        <f t="shared" si="0"/>
        <v>16</v>
      </c>
      <c r="B17" s="68">
        <v>44170</v>
      </c>
      <c r="C17" s="18" t="s">
        <v>56</v>
      </c>
      <c r="D17" s="18" t="s">
        <v>57</v>
      </c>
      <c r="E17" s="24" t="s">
        <v>190</v>
      </c>
      <c r="F17" s="24" t="s">
        <v>192</v>
      </c>
      <c r="G17" s="67">
        <v>300</v>
      </c>
      <c r="H17" s="67" t="s">
        <v>178</v>
      </c>
    </row>
    <row r="18" spans="1:8" ht="19.95" customHeight="1">
      <c r="A18" s="91" t="s">
        <v>60</v>
      </c>
      <c r="B18" s="91"/>
      <c r="C18" s="91"/>
      <c r="D18" s="91"/>
      <c r="E18" s="91"/>
      <c r="F18" s="91"/>
      <c r="G18" s="17">
        <f>SUM(G2:G17)</f>
        <v>4680</v>
      </c>
      <c r="H18" s="21"/>
    </row>
  </sheetData>
  <mergeCells count="1">
    <mergeCell ref="A18:F18"/>
  </mergeCells>
  <phoneticPr fontId="2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Quotation</vt:lpstr>
      <vt:lpstr>用车明细</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Windows 用户</cp:lastModifiedBy>
  <cp:lastPrinted>2020-12-08T04:26:43Z</cp:lastPrinted>
  <dcterms:created xsi:type="dcterms:W3CDTF">2006-09-13T11:21:00Z</dcterms:created>
  <dcterms:modified xsi:type="dcterms:W3CDTF">2021-01-18T03:55:32Z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2052-10.1.0.7022</vt:lpwstr>
  </property>
</Properties>
</file>