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8康辉\雪佛兰\雪佛兰深圳会议-刘敏\报价&amp;报销\"/>
    </mc:Choice>
  </mc:AlternateContent>
  <bookViews>
    <workbookView xWindow="0" yWindow="0" windowWidth="19770" windowHeight="8370" tabRatio="822" firstSheet="2" activeTab="2"/>
  </bookViews>
  <sheets>
    <sheet name="Sheet1" sheetId="1" state="hidden" r:id="rId1"/>
    <sheet name="华山国际酒店二区报价 " sheetId="2" state="hidden" r:id="rId2"/>
    <sheet name="八区" sheetId="7" r:id="rId3"/>
    <sheet name="华山国际酒店八区报价" sheetId="8" state="hidden" r:id="rId4"/>
  </sheets>
  <calcPr calcId="152511"/>
</workbook>
</file>

<file path=xl/calcChain.xml><?xml version="1.0" encoding="utf-8"?>
<calcChain xmlns="http://schemas.openxmlformats.org/spreadsheetml/2006/main">
  <c r="I22" i="7" l="1"/>
  <c r="I33" i="7"/>
  <c r="I28" i="7"/>
  <c r="I27" i="7"/>
  <c r="I17" i="7" l="1"/>
  <c r="I19" i="7"/>
  <c r="I18" i="7"/>
  <c r="I11" i="7"/>
  <c r="I16" i="7" s="1"/>
  <c r="I15" i="7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0" i="7"/>
  <c r="I12" i="7"/>
  <c r="I13" i="7"/>
  <c r="I14" i="7"/>
  <c r="I20" i="7"/>
  <c r="I21" i="7"/>
  <c r="I23" i="7"/>
  <c r="I24" i="7"/>
  <c r="I25" i="7"/>
  <c r="I26" i="7"/>
  <c r="I29" i="7"/>
  <c r="I30" i="7"/>
  <c r="I31" i="7"/>
  <c r="I32" i="7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  <c r="I34" i="7" l="1"/>
  <c r="I35" i="7" s="1"/>
  <c r="I36" i="7" l="1"/>
  <c r="I37" i="7" s="1"/>
</calcChain>
</file>

<file path=xl/sharedStrings.xml><?xml version="1.0" encoding="utf-8"?>
<sst xmlns="http://schemas.openxmlformats.org/spreadsheetml/2006/main" count="345" uniqueCount="161">
  <si>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</si>
  <si>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</si>
  <si>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</si>
  <si>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</si>
  <si>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</si>
  <si>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</si>
  <si>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</si>
  <si>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</si>
  <si>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</si>
  <si>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</si>
  <si>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</si>
  <si>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</si>
  <si>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</si>
  <si>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</si>
  <si>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</si>
  <si>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</si>
  <si>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</si>
  <si>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</si>
  <si>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</si>
  <si>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</si>
  <si>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</si>
  <si>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</si>
  <si>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</si>
  <si>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</si>
  <si>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</si>
  <si>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</si>
  <si>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</si>
  <si>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</si>
  <si>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</si>
  <si>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</si>
  <si>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</si>
  <si>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</si>
  <si>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</si>
  <si>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</si>
  <si>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</si>
  <si>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</si>
  <si>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</si>
  <si>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</si>
  <si>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</si>
  <si>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</si>
  <si>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</si>
  <si>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</si>
  <si>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</si>
  <si>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</si>
  <si>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</si>
  <si>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</si>
  <si>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</si>
  <si>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</si>
  <si>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</si>
  <si>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</si>
  <si>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</si>
  <si>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</si>
  <si>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</si>
  <si>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</si>
  <si>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</si>
  <si>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</si>
  <si>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</si>
  <si>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</si>
  <si>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</si>
  <si>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</si>
  <si>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</si>
  <si>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</si>
  <si>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</si>
  <si>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</si>
  <si>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</si>
  <si>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</si>
  <si>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</si>
  <si>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</si>
  <si>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</si>
  <si>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</si>
  <si>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</si>
  <si>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</si>
  <si>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</si>
  <si>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</si>
  <si>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</si>
  <si>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</si>
  <si>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</si>
  <si>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</si>
  <si>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</si>
  <si>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</si>
  <si>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</si>
  <si>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</si>
  <si>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</si>
  <si>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</si>
  <si>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</si>
  <si>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</si>
  <si>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</si>
  <si>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</si>
  <si>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</si>
  <si>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</si>
  <si>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</si>
  <si>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</si>
  <si>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</si>
  <si>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</si>
  <si>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</si>
  <si>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</si>
  <si>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</si>
  <si>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</si>
  <si>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</si>
  <si>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</si>
  <si>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</si>
  <si>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</si>
  <si>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</si>
  <si>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</si>
  <si>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</si>
  <si>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</si>
  <si>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</si>
  <si>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</si>
  <si>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2018年雪佛兰售后顾问委员会</t>
  </si>
  <si>
    <t>时间：</t>
  </si>
  <si>
    <t>2018年5月9日-11日</t>
  </si>
  <si>
    <t>地点</t>
  </si>
  <si>
    <t>深圳</t>
  </si>
  <si>
    <t>深圳大梅沙京基海湾</t>
  </si>
  <si>
    <t>用餐</t>
  </si>
  <si>
    <t>5月10日自助午餐</t>
  </si>
  <si>
    <t>5月10日晚宴</t>
  </si>
  <si>
    <t>桌</t>
  </si>
  <si>
    <t>自带酒水服务费</t>
  </si>
  <si>
    <t>软饮</t>
  </si>
  <si>
    <t>瓶</t>
  </si>
  <si>
    <t>可乐、雪碧</t>
  </si>
  <si>
    <t>住宿费用</t>
  </si>
  <si>
    <t>住宿费用合计</t>
  </si>
  <si>
    <t>5月10日会议室-全天</t>
  </si>
  <si>
    <t>175平</t>
  </si>
  <si>
    <t>5月10日茶歇</t>
  </si>
  <si>
    <t>物料费</t>
  </si>
  <si>
    <t>讲台花</t>
  </si>
  <si>
    <t>短信</t>
  </si>
  <si>
    <t>条</t>
  </si>
  <si>
    <t>备用金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</si>
  <si>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</si>
  <si>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</si>
  <si>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</si>
  <si>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</si>
  <si>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</si>
  <si>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</si>
  <si>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总计</t>
  </si>
  <si>
    <t>服务费10%</t>
  </si>
  <si>
    <t>总价</t>
  </si>
  <si>
    <t xml:space="preserve"> </t>
  </si>
  <si>
    <t>2014.12.04—2014.12.06</t>
  </si>
  <si>
    <t>100</t>
  </si>
  <si>
    <t>自助午餐</t>
  </si>
  <si>
    <t>投影+幕布</t>
  </si>
  <si>
    <t>大梅沙京基海湾酒店</t>
    <phoneticPr fontId="15" type="noConversion"/>
  </si>
  <si>
    <t>5月9日-10日 大床</t>
    <phoneticPr fontId="15" type="noConversion"/>
  </si>
  <si>
    <t>大梅沙京基喜来登酒店</t>
    <phoneticPr fontId="15" type="noConversion"/>
  </si>
  <si>
    <t>50</t>
    <phoneticPr fontId="15" type="noConversion"/>
  </si>
  <si>
    <t>苏打水</t>
    <phoneticPr fontId="15" type="noConversion"/>
  </si>
  <si>
    <t>次</t>
    <phoneticPr fontId="15" type="noConversion"/>
  </si>
  <si>
    <t>瓶</t>
    <phoneticPr fontId="15" type="noConversion"/>
  </si>
  <si>
    <t>5月9日自助晚餐</t>
    <phoneticPr fontId="15" type="noConversion"/>
  </si>
  <si>
    <t>人</t>
    <phoneticPr fontId="15" type="noConversion"/>
  </si>
  <si>
    <t>次</t>
    <phoneticPr fontId="15" type="noConversion"/>
  </si>
  <si>
    <r>
      <t>5月9日-10日</t>
    </r>
    <r>
      <rPr>
        <sz val="11"/>
        <color indexed="8"/>
        <rFont val="微软雅黑"/>
        <family val="2"/>
        <charset val="134"/>
      </rPr>
      <t xml:space="preserve"> 大床</t>
    </r>
    <phoneticPr fontId="15" type="noConversion"/>
  </si>
  <si>
    <t>杂费</t>
    <phoneticPr fontId="15" type="noConversion"/>
  </si>
  <si>
    <t>次</t>
    <phoneticPr fontId="15" type="noConversion"/>
  </si>
  <si>
    <t>次</t>
    <phoneticPr fontId="15" type="noConversion"/>
  </si>
  <si>
    <t>快递费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</si>
</sst>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"/>
    <numFmt numFmtId="178" formatCode="\¥#,##0.00_);[Red]\(\¥#,##0.00\)"/>
    <numFmt numFmtId="179" formatCode="0.00_ "/>
    <numFmt numFmtId="180" formatCode="0_ "/>
  </numFmts>
  <fonts count="17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178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8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1" fillId="3" borderId="8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178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79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178" fontId="16" fillId="0" borderId="26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9" fontId="10" fillId="10" borderId="22" xfId="0" applyNumberFormat="1" applyFont="1" applyFill="1" applyBorder="1" applyAlignment="1">
      <alignment horizontal="right" vertical="center"/>
    </xf>
    <xf numFmtId="179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18" xfId="1" applyNumberFormat="1" applyFont="1" applyFill="1" applyBorder="1" applyAlignment="1">
      <alignment horizontal="center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8" fontId="2" fillId="3" borderId="16" xfId="1" applyNumberFormat="1" applyFont="1" applyFill="1" applyBorder="1" applyAlignment="1">
      <alignment horizontal="center" vertical="center"/>
    </xf>
    <xf numFmtId="178" fontId="1" fillId="7" borderId="15" xfId="1" applyNumberFormat="1" applyFont="1" applyFill="1" applyBorder="1" applyAlignment="1">
      <alignment horizontal="left" vertical="center"/>
    </xf>
    <xf numFmtId="178" fontId="1" fillId="7" borderId="16" xfId="1" applyNumberFormat="1" applyFont="1" applyFill="1" applyBorder="1" applyAlignment="1">
      <alignment horizontal="left" vertical="center"/>
    </xf>
    <xf numFmtId="178" fontId="1" fillId="3" borderId="17" xfId="1" applyNumberFormat="1" applyFont="1" applyFill="1" applyBorder="1" applyAlignment="1">
      <alignment horizontal="left" vertical="center"/>
    </xf>
    <xf numFmtId="178" fontId="1" fillId="3" borderId="8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8" fontId="2" fillId="0" borderId="13" xfId="1" applyNumberFormat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horizontal="center" vertical="center"/>
    </xf>
    <xf numFmtId="178" fontId="2" fillId="2" borderId="13" xfId="1" applyNumberFormat="1" applyFont="1" applyFill="1" applyBorder="1" applyAlignment="1">
      <alignment horizontal="center" vertical="center"/>
    </xf>
    <xf numFmtId="178" fontId="2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8" fontId="1" fillId="3" borderId="15" xfId="1" applyNumberFormat="1" applyFont="1" applyFill="1" applyBorder="1" applyAlignment="1">
      <alignment horizontal="left" vertical="center"/>
    </xf>
    <xf numFmtId="178" fontId="1" fillId="3" borderId="16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178" fontId="16" fillId="0" borderId="13" xfId="1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178" fontId="1" fillId="0" borderId="44" xfId="1" applyNumberFormat="1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3203125" defaultRowHeight="15"/>
  <cols>
    <col min="1" max="1" width="12" customWidth="1"/>
    <col min="2" max="2" width="6.08203125" customWidth="1"/>
    <col min="3" max="3" width="8" customWidth="1"/>
    <col min="4" max="4" width="7.5" style="103" customWidth="1"/>
    <col min="5" max="5" width="7.08203125" customWidth="1"/>
    <col min="6" max="6" width="18.08203125" customWidth="1"/>
    <col min="7" max="7" width="6.582031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0.5">
      <c r="A1" s="104"/>
      <c r="B1" s="104"/>
      <c r="C1" s="104"/>
      <c r="D1" s="135" t="s">
        <v>0</v>
      </c>
      <c r="E1" s="135"/>
      <c r="F1" s="135"/>
      <c r="G1" s="135"/>
      <c r="H1" s="104"/>
      <c r="I1" s="104"/>
      <c r="J1" s="104"/>
      <c r="K1" s="129"/>
    </row>
    <row r="2" spans="1:11" s="100" customFormat="1" ht="16.5">
      <c r="A2" s="106"/>
      <c r="B2" s="106"/>
      <c r="C2" s="106"/>
      <c r="D2" s="135"/>
      <c r="E2" s="135"/>
      <c r="F2" s="135"/>
      <c r="G2" s="135"/>
      <c r="H2" s="106"/>
      <c r="I2" s="106"/>
      <c r="J2" s="106"/>
    </row>
    <row r="3" spans="1:11" s="100" customFormat="1" ht="30.5">
      <c r="A3" s="106"/>
      <c r="B3" s="106"/>
      <c r="C3" s="106"/>
      <c r="D3" s="105"/>
      <c r="E3" s="105"/>
      <c r="F3" s="105"/>
      <c r="G3" s="105"/>
      <c r="H3" s="106"/>
      <c r="I3" s="106"/>
      <c r="J3" s="106"/>
    </row>
    <row r="4" spans="1:11" s="100" customFormat="1" ht="16.5">
      <c r="A4" s="107" t="s">
        <v>1</v>
      </c>
      <c r="B4" s="107" t="s">
        <v>2</v>
      </c>
      <c r="C4" s="107"/>
      <c r="D4" s="153" t="s">
        <v>3</v>
      </c>
      <c r="E4" s="153"/>
      <c r="F4" s="153"/>
      <c r="G4" s="153" t="s">
        <v>4</v>
      </c>
      <c r="H4" s="153"/>
      <c r="I4" s="153"/>
      <c r="J4" s="153"/>
      <c r="K4" s="130"/>
    </row>
    <row r="5" spans="1:11" s="100" customFormat="1" ht="16.5">
      <c r="A5" s="106" t="s">
        <v>5</v>
      </c>
      <c r="B5" s="108" t="s">
        <v>6</v>
      </c>
      <c r="C5" s="109" t="s">
        <v>7</v>
      </c>
      <c r="D5" s="107" t="s">
        <v>8</v>
      </c>
      <c r="E5" s="107"/>
      <c r="F5" s="153" t="s">
        <v>9</v>
      </c>
      <c r="G5" s="153"/>
      <c r="H5" s="154" t="s">
        <v>10</v>
      </c>
      <c r="I5" s="154"/>
      <c r="J5" s="154"/>
      <c r="K5" s="130"/>
    </row>
    <row r="6" spans="1:11" s="100" customFormat="1" ht="16.5">
      <c r="A6" s="106"/>
      <c r="B6" s="106"/>
      <c r="C6" s="106"/>
      <c r="D6" s="110"/>
      <c r="E6" s="106"/>
      <c r="F6" s="106"/>
      <c r="G6" s="106"/>
      <c r="H6" s="106"/>
      <c r="I6" s="106"/>
      <c r="J6" s="106"/>
    </row>
    <row r="7" spans="1:11" s="100" customFormat="1" ht="21.75" customHeight="1">
      <c r="A7" s="144" t="s">
        <v>11</v>
      </c>
      <c r="B7" s="136" t="s">
        <v>12</v>
      </c>
      <c r="C7" s="136" t="s">
        <v>13</v>
      </c>
      <c r="D7" s="136" t="s">
        <v>14</v>
      </c>
      <c r="E7" s="136"/>
      <c r="F7" s="136" t="s">
        <v>15</v>
      </c>
      <c r="G7" s="136"/>
      <c r="H7" s="136" t="s">
        <v>16</v>
      </c>
      <c r="I7" s="136" t="s">
        <v>17</v>
      </c>
      <c r="J7" s="148" t="s">
        <v>18</v>
      </c>
    </row>
    <row r="8" spans="1:11" s="100" customFormat="1" ht="20.25" customHeight="1">
      <c r="A8" s="145"/>
      <c r="B8" s="137"/>
      <c r="C8" s="137"/>
      <c r="D8" s="111" t="s">
        <v>19</v>
      </c>
      <c r="E8" s="112" t="s">
        <v>20</v>
      </c>
      <c r="F8" s="137"/>
      <c r="G8" s="137"/>
      <c r="H8" s="137"/>
      <c r="I8" s="137"/>
      <c r="J8" s="149"/>
    </row>
    <row r="9" spans="1:11" s="101" customFormat="1" ht="38.25" customHeight="1">
      <c r="A9" s="113"/>
      <c r="B9" s="146" t="s">
        <v>21</v>
      </c>
      <c r="C9" s="114"/>
      <c r="D9" s="115"/>
      <c r="E9" s="115"/>
      <c r="F9" s="150"/>
      <c r="G9" s="138"/>
      <c r="H9" s="116"/>
      <c r="I9" s="116"/>
      <c r="J9" s="131"/>
    </row>
    <row r="10" spans="1:11" s="101" customFormat="1" ht="38.25" customHeight="1">
      <c r="A10" s="113"/>
      <c r="B10" s="147"/>
      <c r="C10" s="114"/>
      <c r="D10" s="115"/>
      <c r="E10" s="115"/>
      <c r="F10" s="151"/>
      <c r="G10" s="152"/>
      <c r="H10" s="116"/>
      <c r="I10" s="116"/>
      <c r="J10" s="131"/>
    </row>
    <row r="11" spans="1:11" s="101" customFormat="1" ht="38.25" customHeight="1">
      <c r="A11" s="113"/>
      <c r="B11" s="147"/>
      <c r="C11" s="114"/>
      <c r="D11" s="115"/>
      <c r="E11" s="115"/>
      <c r="F11" s="150"/>
      <c r="G11" s="138"/>
      <c r="H11" s="116"/>
      <c r="I11" s="116"/>
      <c r="J11" s="131"/>
    </row>
    <row r="12" spans="1:11" s="101" customFormat="1" ht="21.75" customHeight="1">
      <c r="A12" s="113"/>
      <c r="B12" s="147"/>
      <c r="C12" s="114"/>
      <c r="D12" s="115"/>
      <c r="E12" s="115"/>
      <c r="F12" s="138"/>
      <c r="G12" s="138"/>
      <c r="H12" s="116"/>
      <c r="I12" s="116"/>
      <c r="J12" s="131"/>
    </row>
    <row r="13" spans="1:11" s="101" customFormat="1" ht="21.75" customHeight="1">
      <c r="A13" s="113"/>
      <c r="B13" s="147"/>
      <c r="C13" s="114"/>
      <c r="D13" s="115"/>
      <c r="E13" s="115"/>
      <c r="F13" s="138"/>
      <c r="G13" s="138"/>
      <c r="H13" s="116"/>
      <c r="I13" s="116"/>
      <c r="J13" s="131"/>
    </row>
    <row r="14" spans="1:11" s="101" customFormat="1" ht="21.75" customHeight="1">
      <c r="A14" s="113"/>
      <c r="B14" s="147"/>
      <c r="C14" s="114"/>
      <c r="D14" s="115"/>
      <c r="E14" s="115"/>
      <c r="F14" s="138"/>
      <c r="G14" s="138"/>
      <c r="H14" s="116"/>
      <c r="I14" s="116"/>
      <c r="J14" s="131"/>
    </row>
    <row r="15" spans="1:11" s="101" customFormat="1" ht="21.75" customHeight="1">
      <c r="A15" s="117" t="s">
        <v>22</v>
      </c>
      <c r="B15" s="139">
        <f>SUM(J9:J14)</f>
        <v>0</v>
      </c>
      <c r="C15" s="139"/>
      <c r="D15" s="139"/>
      <c r="E15" s="139"/>
      <c r="F15" s="139"/>
      <c r="G15" s="139"/>
      <c r="H15" s="139"/>
      <c r="I15" s="139"/>
      <c r="J15" s="140"/>
    </row>
    <row r="16" spans="1:11" s="101" customFormat="1" ht="18.75" customHeight="1">
      <c r="A16" s="141" t="s">
        <v>23</v>
      </c>
      <c r="B16" s="142"/>
      <c r="C16" s="142"/>
      <c r="D16" s="142"/>
      <c r="E16" s="142"/>
      <c r="F16" s="142"/>
      <c r="G16" s="142"/>
      <c r="H16" s="142"/>
      <c r="I16" s="142"/>
      <c r="J16" s="143"/>
    </row>
    <row r="17" spans="1:10" s="102" customFormat="1" ht="36.75" customHeight="1">
      <c r="A17" s="118" t="s">
        <v>24</v>
      </c>
      <c r="B17" s="119"/>
      <c r="C17" s="119"/>
      <c r="D17" s="120"/>
      <c r="E17" s="119" t="s">
        <v>25</v>
      </c>
      <c r="F17" s="119"/>
      <c r="G17" s="119"/>
      <c r="H17" s="119" t="s">
        <v>26</v>
      </c>
      <c r="I17" s="119"/>
      <c r="J17" s="132"/>
    </row>
    <row r="18" spans="1:10" s="102" customFormat="1" ht="36" customHeight="1">
      <c r="A18" s="121" t="s">
        <v>27</v>
      </c>
      <c r="B18" s="122"/>
      <c r="C18" s="122"/>
      <c r="D18" s="123"/>
      <c r="E18" s="122" t="s">
        <v>28</v>
      </c>
      <c r="F18" s="122"/>
      <c r="G18" s="122"/>
      <c r="H18" s="122"/>
      <c r="I18" s="122"/>
      <c r="J18" s="133"/>
    </row>
    <row r="19" spans="1:10" ht="36" customHeight="1">
      <c r="A19" s="124"/>
      <c r="B19" s="125"/>
      <c r="C19" s="125"/>
      <c r="D19" s="126"/>
      <c r="E19" s="125"/>
      <c r="F19" s="125"/>
      <c r="G19" s="125"/>
      <c r="H19" s="125"/>
      <c r="I19" s="125"/>
      <c r="J19" s="125"/>
    </row>
    <row r="20" spans="1:10" ht="16.5">
      <c r="A20" s="127"/>
      <c r="B20" s="127"/>
      <c r="C20" s="127"/>
      <c r="D20" s="128"/>
      <c r="E20" s="127"/>
      <c r="F20" s="127"/>
      <c r="G20" s="127"/>
      <c r="H20" s="127"/>
      <c r="I20" s="127"/>
      <c r="J20" s="127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3" t="s">
        <v>30</v>
      </c>
      <c r="C1" s="183"/>
      <c r="D1" s="183"/>
      <c r="E1" s="183"/>
      <c r="F1" s="183"/>
      <c r="G1" s="183"/>
      <c r="H1" s="183"/>
      <c r="I1" s="183"/>
      <c r="J1" s="183"/>
    </row>
    <row r="2" spans="1:23" s="1" customFormat="1" ht="26.15" customHeight="1">
      <c r="A2" s="7" t="s">
        <v>31</v>
      </c>
      <c r="B2" s="184" t="s">
        <v>32</v>
      </c>
      <c r="C2" s="183"/>
      <c r="D2" s="183"/>
      <c r="E2" s="183"/>
      <c r="F2" s="183"/>
      <c r="G2" s="183"/>
      <c r="H2" s="183"/>
      <c r="I2" s="183"/>
      <c r="J2" s="183"/>
    </row>
    <row r="3" spans="1:23" s="1" customFormat="1" ht="26.15" customHeight="1">
      <c r="A3" s="7" t="s">
        <v>33</v>
      </c>
      <c r="B3" s="183" t="s">
        <v>34</v>
      </c>
      <c r="C3" s="183"/>
      <c r="D3" s="183"/>
      <c r="E3" s="183"/>
      <c r="F3" s="183"/>
      <c r="G3" s="183"/>
      <c r="H3" s="183"/>
      <c r="I3" s="183"/>
      <c r="J3" s="183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0" t="s">
        <v>41</v>
      </c>
      <c r="B7" s="191"/>
      <c r="C7" s="192"/>
      <c r="D7" s="185" t="s">
        <v>42</v>
      </c>
      <c r="E7" s="185"/>
      <c r="F7" s="185"/>
      <c r="G7" s="185"/>
      <c r="H7" s="185"/>
      <c r="I7" s="185"/>
      <c r="J7" s="18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3"/>
      <c r="B8" s="194"/>
      <c r="C8" s="195"/>
      <c r="D8" s="186" t="s">
        <v>44</v>
      </c>
      <c r="E8" s="186"/>
      <c r="F8" s="186"/>
      <c r="G8" s="186"/>
      <c r="H8" s="187" t="s">
        <v>45</v>
      </c>
      <c r="I8" s="187"/>
      <c r="J8" s="189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6"/>
      <c r="B9" s="197"/>
      <c r="C9" s="198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89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58" t="s">
        <v>50</v>
      </c>
      <c r="B10" s="179" t="s">
        <v>51</v>
      </c>
      <c r="C10" s="180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59"/>
      <c r="B11" s="179" t="s">
        <v>55</v>
      </c>
      <c r="C11" s="180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1" t="s">
        <v>56</v>
      </c>
      <c r="B12" s="182"/>
      <c r="C12" s="182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60"/>
      <c r="B13" s="175" t="s">
        <v>58</v>
      </c>
      <c r="C13" s="176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60"/>
      <c r="B14" s="175" t="s">
        <v>62</v>
      </c>
      <c r="C14" s="176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2" t="s">
        <v>63</v>
      </c>
      <c r="B15" s="173"/>
      <c r="C15" s="173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5" customHeight="1">
      <c r="A16" s="161" t="s">
        <v>64</v>
      </c>
      <c r="B16" s="177" t="s">
        <v>65</v>
      </c>
      <c r="C16" s="178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5" customHeight="1">
      <c r="A17" s="162"/>
      <c r="B17" s="177" t="s">
        <v>69</v>
      </c>
      <c r="C17" s="178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2" t="s">
        <v>71</v>
      </c>
      <c r="B18" s="173"/>
      <c r="C18" s="173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2"/>
      <c r="B19" s="175" t="s">
        <v>72</v>
      </c>
      <c r="C19" s="176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2"/>
      <c r="B20" s="175" t="s">
        <v>76</v>
      </c>
      <c r="C20" s="176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2"/>
      <c r="B21" s="175" t="s">
        <v>78</v>
      </c>
      <c r="C21" s="176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62"/>
      <c r="B22" s="175" t="s">
        <v>81</v>
      </c>
      <c r="C22" s="176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62"/>
      <c r="B23" s="175" t="s">
        <v>83</v>
      </c>
      <c r="C23" s="176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62"/>
      <c r="B24" s="175" t="s">
        <v>85</v>
      </c>
      <c r="C24" s="176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62"/>
      <c r="B25" s="167" t="s">
        <v>87</v>
      </c>
      <c r="C25" s="168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2"/>
      <c r="B26" s="167" t="s">
        <v>89</v>
      </c>
      <c r="C26" s="168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2"/>
      <c r="B27" s="167" t="s">
        <v>91</v>
      </c>
      <c r="C27" s="168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2" t="s">
        <v>93</v>
      </c>
      <c r="B28" s="173"/>
      <c r="C28" s="173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3" t="s">
        <v>94</v>
      </c>
      <c r="B29" s="174" t="s">
        <v>95</v>
      </c>
      <c r="C29" s="174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4"/>
      <c r="B30" s="165" t="s">
        <v>97</v>
      </c>
      <c r="C30" s="166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4"/>
      <c r="B31" s="165" t="s">
        <v>94</v>
      </c>
      <c r="C31" s="166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4"/>
      <c r="B32" s="167" t="s">
        <v>99</v>
      </c>
      <c r="C32" s="168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69"/>
      <c r="C33" s="169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70" t="s">
        <v>102</v>
      </c>
      <c r="B35" s="171"/>
      <c r="C35" s="171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5" customHeight="1">
      <c r="A37" s="155" t="s">
        <v>104</v>
      </c>
      <c r="B37" s="156"/>
      <c r="C37" s="157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showGridLines="0" tabSelected="1" topLeftCell="A10" zoomScale="84" zoomScaleNormal="84" workbookViewId="0">
      <selection activeCell="J27" sqref="J27"/>
    </sheetView>
  </sheetViews>
  <sheetFormatPr defaultColWidth="8.83203125" defaultRowHeight="16.5"/>
  <cols>
    <col min="1" max="1" width="15.83203125" style="4" customWidth="1"/>
    <col min="2" max="2" width="35.83203125" style="2" customWidth="1"/>
    <col min="3" max="3" width="18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74.58203125" style="2" customWidth="1"/>
    <col min="11" max="16384" width="8.83203125" style="4"/>
  </cols>
  <sheetData>
    <row r="1" spans="1:23" s="1" customFormat="1" ht="26.15" customHeight="1">
      <c r="A1" s="50" t="s">
        <v>105</v>
      </c>
      <c r="B1" s="71" t="s">
        <v>106</v>
      </c>
      <c r="C1" s="71"/>
      <c r="D1" s="71"/>
      <c r="E1" s="71"/>
      <c r="F1" s="71"/>
      <c r="G1" s="71"/>
      <c r="H1" s="71"/>
      <c r="I1" s="84"/>
      <c r="J1" s="85"/>
    </row>
    <row r="2" spans="1:23" s="1" customFormat="1" ht="26.15" customHeight="1">
      <c r="A2" s="50" t="s">
        <v>107</v>
      </c>
      <c r="B2" s="71" t="s">
        <v>108</v>
      </c>
      <c r="C2" s="71"/>
      <c r="D2" s="71"/>
      <c r="E2" s="71"/>
      <c r="F2" s="71"/>
      <c r="G2" s="71"/>
      <c r="H2" s="71"/>
      <c r="I2" s="84"/>
      <c r="J2" s="85"/>
    </row>
    <row r="3" spans="1:23" s="1" customFormat="1" ht="21" customHeight="1">
      <c r="A3" s="50" t="s">
        <v>109</v>
      </c>
      <c r="B3" s="72" t="s">
        <v>110</v>
      </c>
      <c r="C3" s="71"/>
      <c r="D3" s="72"/>
      <c r="E3" s="72"/>
      <c r="F3" s="72"/>
      <c r="G3" s="72"/>
      <c r="H3" s="72"/>
      <c r="I3" s="86"/>
      <c r="J3" s="72"/>
    </row>
    <row r="4" spans="1:23" s="1" customFormat="1" ht="21" customHeight="1">
      <c r="A4" s="50" t="s">
        <v>111</v>
      </c>
      <c r="B4" s="72" t="s">
        <v>112</v>
      </c>
      <c r="C4" s="71"/>
      <c r="D4" s="72"/>
      <c r="E4" s="72"/>
      <c r="F4" s="72"/>
      <c r="G4" s="72"/>
      <c r="H4" s="72"/>
      <c r="I4" s="86"/>
      <c r="J4" s="72"/>
    </row>
    <row r="5" spans="1:23" s="1" customFormat="1" ht="20.149999999999999" customHeight="1">
      <c r="A5" s="50" t="s">
        <v>37</v>
      </c>
      <c r="B5" s="73" t="s">
        <v>113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5" customHeight="1">
      <c r="A6" s="50" t="s">
        <v>39</v>
      </c>
      <c r="B6" s="76" t="s">
        <v>149</v>
      </c>
      <c r="C6" s="76"/>
      <c r="D6" s="76"/>
      <c r="E6" s="76"/>
      <c r="F6" s="76"/>
      <c r="G6" s="76"/>
      <c r="H6" s="76"/>
      <c r="I6" s="87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8"/>
      <c r="J7" s="8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108</v>
      </c>
      <c r="B8" s="16"/>
      <c r="C8" s="17"/>
      <c r="D8" s="79" t="s">
        <v>44</v>
      </c>
      <c r="E8" s="80"/>
      <c r="F8" s="80"/>
      <c r="G8" s="81"/>
      <c r="H8" s="82" t="s">
        <v>45</v>
      </c>
      <c r="I8" s="90"/>
      <c r="J8" s="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201" t="s">
        <v>114</v>
      </c>
      <c r="B10" s="175" t="s">
        <v>115</v>
      </c>
      <c r="C10" s="176"/>
      <c r="D10" s="28">
        <v>50</v>
      </c>
      <c r="E10" s="28" t="s">
        <v>59</v>
      </c>
      <c r="F10" s="28">
        <v>1</v>
      </c>
      <c r="G10" s="28" t="s">
        <v>60</v>
      </c>
      <c r="H10" s="29">
        <v>198</v>
      </c>
      <c r="I10" s="24">
        <f>H10*F10*D10</f>
        <v>9900</v>
      </c>
      <c r="J10" s="134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206"/>
      <c r="B11" s="175" t="s">
        <v>153</v>
      </c>
      <c r="C11" s="176"/>
      <c r="D11" s="28">
        <v>4</v>
      </c>
      <c r="E11" s="28" t="s">
        <v>154</v>
      </c>
      <c r="F11" s="28">
        <v>1</v>
      </c>
      <c r="G11" s="28" t="s">
        <v>155</v>
      </c>
      <c r="H11" s="29">
        <v>298</v>
      </c>
      <c r="I11" s="24">
        <f>H11*F11*D11</f>
        <v>1192</v>
      </c>
      <c r="J11" s="134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2" customHeight="1">
      <c r="A12" s="206"/>
      <c r="B12" s="175" t="s">
        <v>116</v>
      </c>
      <c r="C12" s="176"/>
      <c r="D12" s="28">
        <v>6</v>
      </c>
      <c r="E12" s="28" t="s">
        <v>117</v>
      </c>
      <c r="F12" s="28">
        <v>1</v>
      </c>
      <c r="G12" s="28" t="s">
        <v>60</v>
      </c>
      <c r="H12" s="29">
        <v>2980</v>
      </c>
      <c r="I12" s="24">
        <f>H12*F12*D12</f>
        <v>17880</v>
      </c>
      <c r="J12" s="56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206"/>
      <c r="B13" s="175" t="s">
        <v>118</v>
      </c>
      <c r="C13" s="176"/>
      <c r="D13" s="28">
        <v>6</v>
      </c>
      <c r="E13" s="28" t="s">
        <v>117</v>
      </c>
      <c r="F13" s="28">
        <v>1</v>
      </c>
      <c r="G13" s="28" t="s">
        <v>60</v>
      </c>
      <c r="H13" s="29">
        <v>100</v>
      </c>
      <c r="I13" s="24">
        <f>D13*F13*H13</f>
        <v>600</v>
      </c>
      <c r="J13" s="56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206"/>
      <c r="B14" s="175" t="s">
        <v>119</v>
      </c>
      <c r="C14" s="176"/>
      <c r="D14" s="28">
        <v>6</v>
      </c>
      <c r="E14" s="28" t="s">
        <v>117</v>
      </c>
      <c r="F14" s="28">
        <v>2</v>
      </c>
      <c r="G14" s="28" t="s">
        <v>120</v>
      </c>
      <c r="H14" s="29">
        <v>10</v>
      </c>
      <c r="I14" s="24">
        <f>D14*F14*H14</f>
        <v>120</v>
      </c>
      <c r="J14" s="56" t="s">
        <v>121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s="2" customFormat="1" ht="22" customHeight="1">
      <c r="A15" s="202"/>
      <c r="B15" s="175" t="s">
        <v>150</v>
      </c>
      <c r="C15" s="176"/>
      <c r="D15" s="28">
        <v>1</v>
      </c>
      <c r="E15" s="28" t="s">
        <v>151</v>
      </c>
      <c r="F15" s="28">
        <v>6</v>
      </c>
      <c r="G15" s="28" t="s">
        <v>152</v>
      </c>
      <c r="H15" s="29">
        <v>40</v>
      </c>
      <c r="I15" s="24">
        <f>D15*F15*H15</f>
        <v>240</v>
      </c>
      <c r="J15" s="56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s="2" customFormat="1" ht="16.5" customHeight="1">
      <c r="A16" s="172" t="s">
        <v>63</v>
      </c>
      <c r="B16" s="173"/>
      <c r="C16" s="173"/>
      <c r="D16" s="18"/>
      <c r="E16" s="18"/>
      <c r="F16" s="18"/>
      <c r="G16" s="18"/>
      <c r="H16" s="18"/>
      <c r="I16" s="52">
        <f>SUM(I10:I15)</f>
        <v>29932</v>
      </c>
      <c r="J16" s="58"/>
    </row>
    <row r="17" spans="1:23" s="2" customFormat="1" ht="22" customHeight="1">
      <c r="A17" s="201" t="s">
        <v>122</v>
      </c>
      <c r="B17" s="175" t="s">
        <v>156</v>
      </c>
      <c r="C17" s="176"/>
      <c r="D17" s="28">
        <v>59</v>
      </c>
      <c r="E17" s="28" t="s">
        <v>52</v>
      </c>
      <c r="F17" s="28">
        <v>2</v>
      </c>
      <c r="G17" s="28" t="s">
        <v>53</v>
      </c>
      <c r="H17" s="29">
        <v>700</v>
      </c>
      <c r="I17" s="24">
        <f>D17*F17*H17</f>
        <v>82600</v>
      </c>
      <c r="J17" s="134" t="s">
        <v>146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1:23" s="2" customFormat="1" ht="22" customHeight="1">
      <c r="A18" s="202"/>
      <c r="B18" s="200" t="s">
        <v>147</v>
      </c>
      <c r="C18" s="176"/>
      <c r="D18" s="28">
        <v>1</v>
      </c>
      <c r="E18" s="28" t="s">
        <v>52</v>
      </c>
      <c r="F18" s="28">
        <v>2</v>
      </c>
      <c r="G18" s="28" t="s">
        <v>53</v>
      </c>
      <c r="H18" s="29">
        <v>800</v>
      </c>
      <c r="I18" s="24">
        <f>D18*F18*H18</f>
        <v>1600</v>
      </c>
      <c r="J18" s="134" t="s">
        <v>148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3" s="2" customFormat="1" ht="16.5" customHeight="1">
      <c r="A19" s="172" t="s">
        <v>123</v>
      </c>
      <c r="B19" s="173"/>
      <c r="C19" s="173"/>
      <c r="D19" s="18"/>
      <c r="E19" s="18"/>
      <c r="F19" s="18"/>
      <c r="G19" s="18"/>
      <c r="H19" s="18"/>
      <c r="I19" s="52">
        <f>SUM(I17:I18)</f>
        <v>84200</v>
      </c>
      <c r="J19" s="58"/>
    </row>
    <row r="20" spans="1:23" s="2" customFormat="1" ht="23.15" customHeight="1">
      <c r="A20" s="161" t="s">
        <v>65</v>
      </c>
      <c r="B20" s="175" t="s">
        <v>124</v>
      </c>
      <c r="C20" s="176"/>
      <c r="D20" s="33">
        <v>1</v>
      </c>
      <c r="E20" s="28" t="s">
        <v>60</v>
      </c>
      <c r="F20" s="33">
        <v>1</v>
      </c>
      <c r="G20" s="28" t="s">
        <v>67</v>
      </c>
      <c r="H20" s="83">
        <v>15000</v>
      </c>
      <c r="I20" s="93">
        <f t="shared" ref="I20:I25" si="0">D20*F20*H20</f>
        <v>15000</v>
      </c>
      <c r="J20" s="94" t="s">
        <v>125</v>
      </c>
    </row>
    <row r="21" spans="1:23" s="2" customFormat="1" ht="23.15" customHeight="1">
      <c r="A21" s="162"/>
      <c r="B21" s="175" t="s">
        <v>126</v>
      </c>
      <c r="C21" s="176"/>
      <c r="D21" s="33">
        <v>40</v>
      </c>
      <c r="E21" s="28" t="s">
        <v>59</v>
      </c>
      <c r="F21" s="33">
        <v>2</v>
      </c>
      <c r="G21" s="28" t="s">
        <v>67</v>
      </c>
      <c r="H21" s="83">
        <v>68</v>
      </c>
      <c r="I21" s="93">
        <f t="shared" si="0"/>
        <v>5440</v>
      </c>
      <c r="J21" s="94"/>
    </row>
    <row r="22" spans="1:23" s="2" customFormat="1" ht="16.5" customHeight="1">
      <c r="A22" s="172" t="s">
        <v>71</v>
      </c>
      <c r="B22" s="173"/>
      <c r="C22" s="173"/>
      <c r="D22" s="18"/>
      <c r="E22" s="18"/>
      <c r="F22" s="18"/>
      <c r="G22" s="18"/>
      <c r="H22" s="18"/>
      <c r="I22" s="52">
        <f>SUM(I20:I21)</f>
        <v>20440</v>
      </c>
      <c r="J22" s="95"/>
    </row>
    <row r="23" spans="1:23" s="2" customFormat="1" ht="23.15" customHeight="1">
      <c r="A23" s="161" t="s">
        <v>127</v>
      </c>
      <c r="B23" s="175" t="s">
        <v>128</v>
      </c>
      <c r="C23" s="176"/>
      <c r="D23" s="33">
        <v>1</v>
      </c>
      <c r="E23" s="28" t="s">
        <v>73</v>
      </c>
      <c r="F23" s="33">
        <v>1</v>
      </c>
      <c r="G23" s="28" t="s">
        <v>74</v>
      </c>
      <c r="H23" s="83">
        <v>400</v>
      </c>
      <c r="I23" s="93">
        <f>D23*F23*H23</f>
        <v>400</v>
      </c>
      <c r="J23" s="96"/>
    </row>
    <row r="24" spans="1:23" s="2" customFormat="1" ht="23.15" customHeight="1">
      <c r="A24" s="162"/>
      <c r="B24" s="175" t="s">
        <v>76</v>
      </c>
      <c r="C24" s="176"/>
      <c r="D24" s="33">
        <v>5</v>
      </c>
      <c r="E24" s="28" t="s">
        <v>73</v>
      </c>
      <c r="F24" s="33">
        <v>1</v>
      </c>
      <c r="G24" s="28" t="s">
        <v>74</v>
      </c>
      <c r="H24" s="83">
        <v>250</v>
      </c>
      <c r="I24" s="93">
        <f t="shared" si="0"/>
        <v>1250</v>
      </c>
      <c r="J24" s="96"/>
    </row>
    <row r="25" spans="1:23" s="2" customFormat="1" ht="23.15" customHeight="1">
      <c r="A25" s="162"/>
      <c r="B25" s="175" t="s">
        <v>129</v>
      </c>
      <c r="C25" s="176"/>
      <c r="D25" s="33">
        <v>1</v>
      </c>
      <c r="E25" s="28" t="s">
        <v>60</v>
      </c>
      <c r="F25" s="33">
        <v>540</v>
      </c>
      <c r="G25" s="28" t="s">
        <v>130</v>
      </c>
      <c r="H25" s="83">
        <v>0.1</v>
      </c>
      <c r="I25" s="93">
        <f t="shared" si="0"/>
        <v>54</v>
      </c>
      <c r="J25" s="96"/>
    </row>
    <row r="26" spans="1:23" s="2" customFormat="1" ht="23.15" customHeight="1">
      <c r="A26" s="162"/>
      <c r="B26" s="175" t="s">
        <v>131</v>
      </c>
      <c r="C26" s="176"/>
      <c r="D26" s="33">
        <v>1</v>
      </c>
      <c r="E26" s="28" t="s">
        <v>60</v>
      </c>
      <c r="F26" s="33">
        <v>1</v>
      </c>
      <c r="G26" s="28" t="s">
        <v>60</v>
      </c>
      <c r="H26" s="83">
        <v>6714</v>
      </c>
      <c r="I26" s="93">
        <f>D26*F26*H26</f>
        <v>6714</v>
      </c>
      <c r="J26" s="96"/>
    </row>
    <row r="27" spans="1:23" s="2" customFormat="1" ht="23.15" customHeight="1">
      <c r="A27" s="207"/>
      <c r="B27" s="175" t="s">
        <v>157</v>
      </c>
      <c r="C27" s="176"/>
      <c r="D27" s="33">
        <v>1</v>
      </c>
      <c r="E27" s="28" t="s">
        <v>158</v>
      </c>
      <c r="F27" s="33">
        <v>1</v>
      </c>
      <c r="G27" s="28" t="s">
        <v>159</v>
      </c>
      <c r="H27" s="83">
        <v>190</v>
      </c>
      <c r="I27" s="93">
        <f>D27*F27*H27</f>
        <v>190</v>
      </c>
      <c r="J27" s="96" t="s">
        <v>160</v>
      </c>
    </row>
    <row r="28" spans="1:23" s="2" customFormat="1" ht="16.5" customHeight="1">
      <c r="A28" s="172" t="s">
        <v>132</v>
      </c>
      <c r="B28" s="173"/>
      <c r="C28" s="173"/>
      <c r="D28" s="18"/>
      <c r="E28" s="18"/>
      <c r="F28" s="18"/>
      <c r="G28" s="18"/>
      <c r="H28" s="18"/>
      <c r="I28" s="52">
        <f>SUM(I23:I27)</f>
        <v>8608</v>
      </c>
      <c r="J28" s="95"/>
    </row>
    <row r="29" spans="1:23" s="2" customFormat="1" ht="24" customHeight="1">
      <c r="A29" s="163" t="s">
        <v>94</v>
      </c>
      <c r="B29" s="174" t="s">
        <v>133</v>
      </c>
      <c r="C29" s="174"/>
      <c r="D29" s="35">
        <v>2</v>
      </c>
      <c r="E29" s="35" t="s">
        <v>59</v>
      </c>
      <c r="F29" s="35">
        <v>2</v>
      </c>
      <c r="G29" s="35" t="s">
        <v>60</v>
      </c>
      <c r="H29" s="36">
        <v>1800</v>
      </c>
      <c r="I29" s="36">
        <f>H29*F29*D29</f>
        <v>7200</v>
      </c>
      <c r="J29" s="199" t="s">
        <v>134</v>
      </c>
    </row>
    <row r="30" spans="1:23" s="2" customFormat="1" ht="24" customHeight="1">
      <c r="A30" s="164"/>
      <c r="B30" s="165" t="s">
        <v>135</v>
      </c>
      <c r="C30" s="166"/>
      <c r="D30" s="35">
        <v>2</v>
      </c>
      <c r="E30" s="35" t="s">
        <v>52</v>
      </c>
      <c r="F30" s="35">
        <v>3</v>
      </c>
      <c r="G30" s="35" t="s">
        <v>53</v>
      </c>
      <c r="H30" s="36">
        <v>400</v>
      </c>
      <c r="I30" s="36">
        <f>H30*F30*D30</f>
        <v>2400</v>
      </c>
      <c r="J30" s="199"/>
    </row>
    <row r="31" spans="1:23" s="2" customFormat="1" ht="24" customHeight="1">
      <c r="A31" s="164"/>
      <c r="B31" s="165" t="s">
        <v>136</v>
      </c>
      <c r="C31" s="166"/>
      <c r="D31" s="35">
        <v>2</v>
      </c>
      <c r="E31" s="35" t="s">
        <v>59</v>
      </c>
      <c r="F31" s="35">
        <v>3</v>
      </c>
      <c r="G31" s="35" t="s">
        <v>66</v>
      </c>
      <c r="H31" s="36">
        <v>100</v>
      </c>
      <c r="I31" s="36">
        <f>H31*F31*D31</f>
        <v>600</v>
      </c>
      <c r="J31" s="199"/>
    </row>
    <row r="32" spans="1:23" s="2" customFormat="1" ht="24" customHeight="1">
      <c r="A32" s="164"/>
      <c r="B32" s="165" t="s">
        <v>137</v>
      </c>
      <c r="C32" s="166"/>
      <c r="D32" s="35">
        <v>2</v>
      </c>
      <c r="E32" s="35" t="s">
        <v>59</v>
      </c>
      <c r="F32" s="35">
        <v>3</v>
      </c>
      <c r="G32" s="35" t="s">
        <v>66</v>
      </c>
      <c r="H32" s="36">
        <v>500</v>
      </c>
      <c r="I32" s="36">
        <f>H32*F32*D32</f>
        <v>3000</v>
      </c>
      <c r="J32" s="199"/>
    </row>
    <row r="33" spans="1:10" s="2" customFormat="1" ht="16.5" customHeight="1">
      <c r="A33" s="172" t="s">
        <v>100</v>
      </c>
      <c r="B33" s="173"/>
      <c r="C33" s="173"/>
      <c r="D33" s="18"/>
      <c r="E33" s="18"/>
      <c r="F33" s="18"/>
      <c r="G33" s="18"/>
      <c r="H33" s="18"/>
      <c r="I33" s="52">
        <f>SUM(I29:I32)</f>
        <v>13200</v>
      </c>
      <c r="J33" s="95"/>
    </row>
    <row r="34" spans="1:10" s="2" customFormat="1" ht="24" customHeight="1">
      <c r="A34" s="39" t="s">
        <v>138</v>
      </c>
      <c r="B34" s="40"/>
      <c r="C34" s="40"/>
      <c r="D34" s="41"/>
      <c r="E34" s="41"/>
      <c r="F34" s="41"/>
      <c r="G34" s="41"/>
      <c r="H34" s="42"/>
      <c r="I34" s="65">
        <f>I16+I19+I22+I28+I33</f>
        <v>156380</v>
      </c>
      <c r="J34" s="97"/>
    </row>
    <row r="35" spans="1:10" s="2" customFormat="1" ht="24" customHeight="1">
      <c r="A35" s="39" t="s">
        <v>139</v>
      </c>
      <c r="B35" s="40"/>
      <c r="C35" s="40"/>
      <c r="D35" s="41"/>
      <c r="E35" s="41"/>
      <c r="F35" s="41"/>
      <c r="G35" s="41"/>
      <c r="H35" s="41"/>
      <c r="I35" s="65">
        <f>I34*0.1</f>
        <v>15638</v>
      </c>
      <c r="J35" s="97"/>
    </row>
    <row r="36" spans="1:10" s="2" customFormat="1" ht="24" customHeight="1">
      <c r="A36" s="41" t="s">
        <v>101</v>
      </c>
      <c r="B36" s="40"/>
      <c r="C36" s="40"/>
      <c r="D36" s="41"/>
      <c r="E36" s="41"/>
      <c r="F36" s="41"/>
      <c r="G36" s="41"/>
      <c r="H36" s="41"/>
      <c r="I36" s="98">
        <f>SUM(I34:I35)</f>
        <v>172018</v>
      </c>
      <c r="J36" s="97"/>
    </row>
    <row r="37" spans="1:10" s="2" customFormat="1" ht="24" customHeight="1">
      <c r="A37" s="203" t="s">
        <v>140</v>
      </c>
      <c r="B37" s="204"/>
      <c r="C37" s="204"/>
      <c r="D37" s="204"/>
      <c r="E37" s="204"/>
      <c r="F37" s="204"/>
      <c r="G37" s="204"/>
      <c r="H37" s="205"/>
      <c r="I37" s="99">
        <f>SUM(I36:I36)</f>
        <v>172018</v>
      </c>
      <c r="J37" s="97"/>
    </row>
    <row r="39" spans="1:10">
      <c r="I39" s="5" t="s">
        <v>141</v>
      </c>
      <c r="J39" s="4"/>
    </row>
  </sheetData>
  <mergeCells count="31">
    <mergeCell ref="B10:C10"/>
    <mergeCell ref="B12:C12"/>
    <mergeCell ref="B13:C13"/>
    <mergeCell ref="B14:C14"/>
    <mergeCell ref="A16:C16"/>
    <mergeCell ref="A10:A15"/>
    <mergeCell ref="B15:C15"/>
    <mergeCell ref="B11:C11"/>
    <mergeCell ref="A28:C28"/>
    <mergeCell ref="B17:C17"/>
    <mergeCell ref="A19:C19"/>
    <mergeCell ref="B20:C20"/>
    <mergeCell ref="B21:C21"/>
    <mergeCell ref="A22:C22"/>
    <mergeCell ref="A23:A27"/>
    <mergeCell ref="B27:C27"/>
    <mergeCell ref="J29:J32"/>
    <mergeCell ref="B18:C18"/>
    <mergeCell ref="A17:A18"/>
    <mergeCell ref="A37:H37"/>
    <mergeCell ref="A20:A21"/>
    <mergeCell ref="A29:A32"/>
    <mergeCell ref="B29:C29"/>
    <mergeCell ref="B30:C30"/>
    <mergeCell ref="B31:C31"/>
    <mergeCell ref="B32:C32"/>
    <mergeCell ref="A33:C33"/>
    <mergeCell ref="B23:C23"/>
    <mergeCell ref="B24:C24"/>
    <mergeCell ref="B25:C25"/>
    <mergeCell ref="B26:C26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3" t="s">
        <v>30</v>
      </c>
      <c r="C1" s="183"/>
      <c r="D1" s="183"/>
      <c r="E1" s="183"/>
      <c r="F1" s="183"/>
      <c r="G1" s="183"/>
      <c r="H1" s="183"/>
      <c r="I1" s="183"/>
      <c r="J1" s="183"/>
    </row>
    <row r="2" spans="1:23" s="1" customFormat="1" ht="26.15" customHeight="1">
      <c r="A2" s="7" t="s">
        <v>31</v>
      </c>
      <c r="B2" s="184" t="s">
        <v>32</v>
      </c>
      <c r="C2" s="183"/>
      <c r="D2" s="183"/>
      <c r="E2" s="183"/>
      <c r="F2" s="183"/>
      <c r="G2" s="183"/>
      <c r="H2" s="183"/>
      <c r="I2" s="183"/>
      <c r="J2" s="183"/>
    </row>
    <row r="3" spans="1:23" s="1" customFormat="1" ht="26.15" customHeight="1">
      <c r="A3" s="7" t="s">
        <v>33</v>
      </c>
      <c r="B3" s="183" t="s">
        <v>142</v>
      </c>
      <c r="C3" s="183"/>
      <c r="D3" s="183"/>
      <c r="E3" s="183"/>
      <c r="F3" s="183"/>
      <c r="G3" s="183"/>
      <c r="H3" s="183"/>
      <c r="I3" s="183"/>
      <c r="J3" s="183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143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0" t="s">
        <v>41</v>
      </c>
      <c r="B7" s="191"/>
      <c r="C7" s="192"/>
      <c r="D7" s="185" t="s">
        <v>42</v>
      </c>
      <c r="E7" s="185"/>
      <c r="F7" s="185"/>
      <c r="G7" s="185"/>
      <c r="H7" s="185"/>
      <c r="I7" s="185"/>
      <c r="J7" s="18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3"/>
      <c r="B8" s="194"/>
      <c r="C8" s="195"/>
      <c r="D8" s="186" t="s">
        <v>44</v>
      </c>
      <c r="E8" s="186"/>
      <c r="F8" s="186"/>
      <c r="G8" s="186"/>
      <c r="H8" s="187" t="s">
        <v>45</v>
      </c>
      <c r="I8" s="187"/>
      <c r="J8" s="189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6"/>
      <c r="B9" s="197"/>
      <c r="C9" s="198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89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58" t="s">
        <v>50</v>
      </c>
      <c r="B10" s="179" t="s">
        <v>51</v>
      </c>
      <c r="C10" s="180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59"/>
      <c r="B11" s="179" t="s">
        <v>55</v>
      </c>
      <c r="C11" s="180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1" t="s">
        <v>56</v>
      </c>
      <c r="B12" s="182"/>
      <c r="C12" s="182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60"/>
      <c r="B13" s="175" t="s">
        <v>58</v>
      </c>
      <c r="C13" s="176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144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60"/>
      <c r="B14" s="175" t="s">
        <v>62</v>
      </c>
      <c r="C14" s="176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2" t="s">
        <v>63</v>
      </c>
      <c r="B15" s="173"/>
      <c r="C15" s="173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5" customHeight="1">
      <c r="A16" s="161" t="s">
        <v>64</v>
      </c>
      <c r="B16" s="177" t="s">
        <v>65</v>
      </c>
      <c r="C16" s="178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5" customHeight="1">
      <c r="A17" s="162"/>
      <c r="B17" s="177" t="s">
        <v>145</v>
      </c>
      <c r="C17" s="178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2" t="s">
        <v>71</v>
      </c>
      <c r="B18" s="173"/>
      <c r="C18" s="173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2"/>
      <c r="B19" s="175" t="s">
        <v>72</v>
      </c>
      <c r="C19" s="176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2"/>
      <c r="B20" s="175" t="s">
        <v>76</v>
      </c>
      <c r="C20" s="176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2"/>
      <c r="B21" s="175" t="s">
        <v>78</v>
      </c>
      <c r="C21" s="176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62"/>
      <c r="B22" s="175" t="s">
        <v>85</v>
      </c>
      <c r="C22" s="176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62"/>
      <c r="B23" s="175" t="s">
        <v>83</v>
      </c>
      <c r="C23" s="176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62"/>
      <c r="B24" s="175" t="s">
        <v>81</v>
      </c>
      <c r="C24" s="176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62"/>
      <c r="B25" s="167" t="s">
        <v>87</v>
      </c>
      <c r="C25" s="168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2"/>
      <c r="B26" s="167" t="s">
        <v>89</v>
      </c>
      <c r="C26" s="168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2"/>
      <c r="B27" s="167" t="s">
        <v>91</v>
      </c>
      <c r="C27" s="168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2" t="s">
        <v>93</v>
      </c>
      <c r="B28" s="173"/>
      <c r="C28" s="173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3" t="s">
        <v>94</v>
      </c>
      <c r="B29" s="174" t="s">
        <v>95</v>
      </c>
      <c r="C29" s="174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4"/>
      <c r="B30" s="165" t="s">
        <v>97</v>
      </c>
      <c r="C30" s="166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4"/>
      <c r="B31" s="165" t="s">
        <v>94</v>
      </c>
      <c r="C31" s="166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4"/>
      <c r="B32" s="167" t="s">
        <v>99</v>
      </c>
      <c r="C32" s="168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69"/>
      <c r="C33" s="169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70" t="s">
        <v>102</v>
      </c>
      <c r="B35" s="171"/>
      <c r="C35" s="171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5" customHeight="1">
      <c r="A37" s="155" t="s">
        <v>104</v>
      </c>
      <c r="B37" s="156"/>
      <c r="C37" s="157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八区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陈佳伟</cp:lastModifiedBy>
  <cp:lastPrinted>2016-03-28T03:10:00Z</cp:lastPrinted>
  <dcterms:created xsi:type="dcterms:W3CDTF">2002-04-12T02:22:00Z</dcterms:created>
  <dcterms:modified xsi:type="dcterms:W3CDTF">2018-06-04T06:41:04Z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