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<sst xmlns="http://schemas.openxmlformats.org/spreadsheetml/2006/main" count="180" uniqueCount="126">
  <si>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</si>
  <si>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</si>
  <si>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</si>
  <si>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</si>
  <si>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</si>
  <si>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</si>
  <si>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</si>
  <si>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</si>
  <si>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</si>
  <si>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</si>
  <si>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</si>
  <si>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</si>
  <si>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</si>
  <si>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</si>
  <si>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</si>
  <si>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</si>
  <si>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</si>
  <si>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</si>
  <si>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</si>
  <si>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</si>
  <si>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</si>
  <si>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</si>
  <si>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</si>
  <si>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</si>
  <si>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</si>
  <si>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</si>
  <si>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</si>
  <si>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</si>
  <si>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</si>
  <si>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</si>
  <si>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</si>
  <si>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</si>
  <si>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</si>
  <si>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</si>
  <si>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</si>
  <si>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</si>
  <si>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</si>
  <si>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</si>
  <si>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</si>
  <si>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</si>
  <si>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</si>
  <si>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</si>
  <si>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</si>
  <si>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</si>
  <si>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</si>
  <si>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</si>
  <si>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</si>
  <si>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</si>
  <si>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</si>
  <si>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</si>
  <si>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田子钰、苏奕璇、万佳</t>
  </si>
  <si>
    <t>部门:</t>
  </si>
  <si>
    <t>业务7部</t>
  </si>
  <si>
    <t>发生地:</t>
  </si>
  <si>
    <t>浙江嘉兴</t>
  </si>
  <si>
    <t>报销日期:</t>
  </si>
  <si>
    <t>发生日期:</t>
  </si>
  <si>
    <t>0913-0923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</si>
  <si>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</si>
  <si>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</si>
  <si>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</si>
  <si>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</si>
  <si>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</si>
  <si>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</si>
  <si>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</si>
  <si>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</si>
  <si>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</si>
  <si>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苏奕璇上海-海宁</t>
  </si>
  <si>
    <t>苏奕璇海宁-上海</t>
  </si>
  <si>
    <t>小交通打车</t>
  </si>
  <si>
    <t>苏奕璇打车</t>
  </si>
  <si>
    <t>万佳上海-海宁</t>
  </si>
  <si>
    <t>万佳海宁-上海</t>
  </si>
  <si>
    <t>万佳打车</t>
  </si>
  <si>
    <t>田子钰上海-海宁</t>
  </si>
  <si>
    <t>田子钰海宁-上海</t>
  </si>
  <si>
    <t>田子钰打车</t>
  </si>
  <si>
    <t>0913餐费</t>
  </si>
  <si>
    <t>苏奕璇 面包</t>
  </si>
  <si>
    <t>0914餐费</t>
  </si>
  <si>
    <t>苏奕璇0914全家</t>
  </si>
  <si>
    <t>苏奕璇0914tims</t>
  </si>
  <si>
    <t>0916餐费</t>
  </si>
  <si>
    <t>苏奕璇0916全家</t>
  </si>
  <si>
    <t>苏奕璇0916tims</t>
  </si>
  <si>
    <t>0917餐费</t>
  </si>
  <si>
    <t>苏奕璇0917全家</t>
  </si>
  <si>
    <t>0918餐费</t>
  </si>
  <si>
    <t>苏奕璇0918全家</t>
  </si>
  <si>
    <t>苏奕璇0918tims</t>
  </si>
  <si>
    <t>0919餐费</t>
  </si>
  <si>
    <t>苏奕璇0919tims</t>
  </si>
  <si>
    <t>苏奕璇0919小吃</t>
  </si>
  <si>
    <t>苏奕璇0919饮品</t>
  </si>
  <si>
    <t>0921餐费</t>
  </si>
  <si>
    <t>苏奕璇0921咖啡</t>
  </si>
  <si>
    <t>苏奕璇0921小吃</t>
  </si>
  <si>
    <t>0922餐费</t>
  </si>
  <si>
    <t>苏奕璇0922咖啡</t>
  </si>
  <si>
    <t>苏奕璇0922tims</t>
  </si>
  <si>
    <t>0923餐费</t>
  </si>
  <si>
    <t>苏奕璇0923咖啡</t>
  </si>
  <si>
    <t>万佳0913食品</t>
  </si>
  <si>
    <t>万佳0914全家</t>
  </si>
  <si>
    <t>万佳0918tims</t>
  </si>
  <si>
    <t>万佳0922咖啡</t>
  </si>
  <si>
    <t>万佳0922烤肠</t>
  </si>
  <si>
    <t>万佳0923tims</t>
  </si>
  <si>
    <t>田子钰0923周黑鸭</t>
  </si>
  <si>
    <t>田子钰0923tims</t>
  </si>
  <si>
    <t>田子钰0922小吃</t>
  </si>
  <si>
    <t>田子钰0922全家</t>
  </si>
  <si>
    <t>田子钰0918tims</t>
  </si>
  <si>
    <t>田子钰0913零食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</si>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</sst>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3" fillId="2" borderId="10" xfId="5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50" applyAlignment="1">
      <alignment horizontal="center" vertical="center"/>
    </xf>
    <xf numFmtId="0" fontId="5" fillId="0" borderId="0" xfId="50" applyFont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 wrapText="1"/>
    </xf>
    <xf numFmtId="177" fontId="3" fillId="0" borderId="4" xfId="50" applyNumberFormat="1" applyFont="1" applyFill="1" applyBorder="1" applyAlignment="1">
      <alignment horizontal="center" vertical="center"/>
    </xf>
    <xf numFmtId="177" fontId="3" fillId="0" borderId="15" xfId="5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7" fontId="3" fillId="2" borderId="4" xfId="50" applyNumberFormat="1" applyFont="1" applyFill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179" fontId="10" fillId="6" borderId="12" xfId="0" applyNumberFormat="1" applyFont="1" applyFill="1" applyBorder="1" applyAlignment="1">
      <alignment horizontal="center" vertical="center"/>
    </xf>
    <xf numFmtId="180" fontId="10" fillId="6" borderId="12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9" fillId="7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80" fontId="9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179" fontId="10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9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0" fillId="9" borderId="12" xfId="0" applyFont="1" applyFill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64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64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opLeftCell="A19" workbookViewId="0">
      <selection activeCell="C4" sqref="C4:E4"/>
    </sheetView>
  </sheetViews>
  <sheetFormatPr defaultColWidth="9" defaultRowHeight="21" customHeight="1"/>
  <cols>
    <col min="1" max="1" width="9" style="40"/>
    <col min="2" max="2" width="16.75" customWidth="1"/>
    <col min="3" max="3" width="9" style="70"/>
    <col min="9" max="9" width="24.884615384615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3" customHeight="1" spans="9:10">
      <c r="I3" s="97" t="s">
        <v>1</v>
      </c>
      <c r="J3" s="97"/>
    </row>
    <row r="4" customHeight="1" spans="1:10">
      <c r="A4" s="71" t="s">
        <v>2</v>
      </c>
      <c r="B4" s="72" t="s">
        <v>3</v>
      </c>
      <c r="C4" s="73" t="s">
        <v>4</v>
      </c>
      <c r="D4" s="73"/>
      <c r="E4" s="73"/>
      <c r="F4" s="95" t="s">
        <v>5</v>
      </c>
      <c r="G4" s="95"/>
      <c r="H4" s="95"/>
      <c r="I4" s="95"/>
      <c r="J4" s="72" t="s">
        <v>6</v>
      </c>
    </row>
    <row r="5" customHeight="1" spans="1:10">
      <c r="A5" s="71"/>
      <c r="B5" s="72"/>
      <c r="C5" s="74" t="s">
        <v>7</v>
      </c>
      <c r="D5" s="75" t="s">
        <v>8</v>
      </c>
      <c r="E5" s="73" t="s">
        <v>9</v>
      </c>
      <c r="F5" s="95" t="s">
        <v>10</v>
      </c>
      <c r="G5" s="95" t="s">
        <v>11</v>
      </c>
      <c r="H5" s="95" t="s">
        <v>12</v>
      </c>
      <c r="I5" s="95" t="s">
        <v>13</v>
      </c>
      <c r="J5" s="72"/>
    </row>
    <row r="6" customHeight="1" spans="1:10">
      <c r="A6" s="76">
        <v>1</v>
      </c>
      <c r="B6" s="77" t="s">
        <v>14</v>
      </c>
      <c r="C6" s="78">
        <v>0</v>
      </c>
      <c r="D6" s="79"/>
      <c r="E6" s="78">
        <f>C6*D6</f>
        <v>0</v>
      </c>
      <c r="F6" s="78">
        <v>0</v>
      </c>
      <c r="G6" s="78">
        <v>0</v>
      </c>
      <c r="H6" s="78">
        <f t="shared" ref="H6:H43" si="0">F6+G6</f>
        <v>0</v>
      </c>
      <c r="I6" s="98"/>
      <c r="J6" s="99" t="s">
        <v>15</v>
      </c>
    </row>
    <row r="7" customHeight="1" spans="1:10">
      <c r="A7" s="76"/>
      <c r="B7" s="77"/>
      <c r="C7" s="78"/>
      <c r="D7" s="79"/>
      <c r="E7" s="78"/>
      <c r="F7" s="78">
        <v>0</v>
      </c>
      <c r="G7" s="78">
        <v>0</v>
      </c>
      <c r="H7" s="78">
        <f t="shared" si="0"/>
        <v>0</v>
      </c>
      <c r="I7" s="98"/>
      <c r="J7" s="100"/>
    </row>
    <row r="8" customHeight="1" spans="1:10">
      <c r="A8" s="76"/>
      <c r="B8" s="77"/>
      <c r="C8" s="78"/>
      <c r="D8" s="79"/>
      <c r="E8" s="78"/>
      <c r="F8" s="78">
        <v>0</v>
      </c>
      <c r="G8" s="78">
        <v>0</v>
      </c>
      <c r="H8" s="78">
        <f t="shared" si="0"/>
        <v>0</v>
      </c>
      <c r="I8" s="98"/>
      <c r="J8" s="100"/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8"/>
      <c r="J9" s="100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8"/>
      <c r="J10" s="100"/>
    </row>
    <row r="11" s="69" customFormat="1" customHeight="1" spans="1:10">
      <c r="A11" s="80"/>
      <c r="B11" s="81" t="s">
        <v>16</v>
      </c>
      <c r="C11" s="82">
        <f>SUM(C6)</f>
        <v>0</v>
      </c>
      <c r="D11" s="82">
        <f t="shared" ref="D11:H11" si="1">SUM(D6)</f>
        <v>0</v>
      </c>
      <c r="E11" s="82">
        <f t="shared" si="1"/>
        <v>0</v>
      </c>
      <c r="F11" s="82">
        <f t="shared" si="1"/>
        <v>0</v>
      </c>
      <c r="G11" s="82">
        <f t="shared" si="1"/>
        <v>0</v>
      </c>
      <c r="H11" s="82">
        <f t="shared" si="1"/>
        <v>0</v>
      </c>
      <c r="I11" s="101"/>
      <c r="J11" s="102"/>
    </row>
    <row r="12" customHeight="1" spans="1:10">
      <c r="A12" s="83">
        <v>2</v>
      </c>
      <c r="B12" s="84" t="s">
        <v>17</v>
      </c>
      <c r="C12" s="85">
        <v>0</v>
      </c>
      <c r="D12" s="83"/>
      <c r="E12" s="85">
        <f t="shared" ref="E12:E43" si="2">C12*D12</f>
        <v>0</v>
      </c>
      <c r="F12" s="78">
        <v>0</v>
      </c>
      <c r="G12" s="78">
        <v>0</v>
      </c>
      <c r="H12" s="78">
        <f t="shared" si="0"/>
        <v>0</v>
      </c>
      <c r="I12" s="98"/>
      <c r="J12" s="99" t="s">
        <v>18</v>
      </c>
    </row>
    <row r="13" customHeight="1" spans="1:10">
      <c r="A13" s="86"/>
      <c r="B13" s="87"/>
      <c r="C13" s="88"/>
      <c r="D13" s="86"/>
      <c r="E13" s="88"/>
      <c r="F13" s="78">
        <v>0</v>
      </c>
      <c r="G13" s="78">
        <v>0</v>
      </c>
      <c r="H13" s="78">
        <f t="shared" ref="H13" si="3">F13+G13</f>
        <v>0</v>
      </c>
      <c r="I13" s="98"/>
      <c r="J13" s="100"/>
    </row>
    <row r="14" s="69" customFormat="1" customHeight="1" spans="1:10">
      <c r="A14" s="80"/>
      <c r="B14" s="81" t="s">
        <v>19</v>
      </c>
      <c r="C14" s="82">
        <f>SUM(C12)</f>
        <v>0</v>
      </c>
      <c r="D14" s="82">
        <f t="shared" ref="D14:E14" si="4">SUM(D12)</f>
        <v>0</v>
      </c>
      <c r="E14" s="82">
        <f t="shared" si="4"/>
        <v>0</v>
      </c>
      <c r="F14" s="82">
        <f>SUM(F12:F13)</f>
        <v>0</v>
      </c>
      <c r="G14" s="82">
        <f t="shared" ref="G14:H14" si="5">SUM(G12:G13)</f>
        <v>0</v>
      </c>
      <c r="H14" s="82">
        <f t="shared" si="5"/>
        <v>0</v>
      </c>
      <c r="I14" s="101"/>
      <c r="J14" s="102"/>
    </row>
    <row r="15" customHeight="1" spans="1:10">
      <c r="A15" s="76">
        <v>3</v>
      </c>
      <c r="B15" s="77" t="s">
        <v>20</v>
      </c>
      <c r="C15" s="78">
        <v>0</v>
      </c>
      <c r="D15" s="79"/>
      <c r="E15" s="78">
        <f t="shared" si="2"/>
        <v>0</v>
      </c>
      <c r="F15" s="78">
        <v>0</v>
      </c>
      <c r="G15" s="78">
        <v>0</v>
      </c>
      <c r="H15" s="78">
        <f t="shared" si="0"/>
        <v>0</v>
      </c>
      <c r="I15" s="98"/>
      <c r="J15" s="103" t="s">
        <v>21</v>
      </c>
    </row>
    <row r="16" customHeight="1" spans="1:10">
      <c r="A16" s="76"/>
      <c r="B16" s="77"/>
      <c r="C16" s="78"/>
      <c r="D16" s="79"/>
      <c r="E16" s="78"/>
      <c r="F16" s="78">
        <v>0</v>
      </c>
      <c r="G16" s="78">
        <v>0</v>
      </c>
      <c r="H16" s="78">
        <f t="shared" si="0"/>
        <v>0</v>
      </c>
      <c r="I16" s="98"/>
      <c r="J16" s="104"/>
    </row>
    <row r="17" customHeight="1" spans="1:10">
      <c r="A17" s="76"/>
      <c r="B17" s="77"/>
      <c r="C17" s="78"/>
      <c r="D17" s="79"/>
      <c r="E17" s="78"/>
      <c r="F17" s="78">
        <v>0</v>
      </c>
      <c r="G17" s="78">
        <v>0</v>
      </c>
      <c r="H17" s="78">
        <f t="shared" si="0"/>
        <v>0</v>
      </c>
      <c r="I17" s="98"/>
      <c r="J17" s="104"/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8"/>
      <c r="J18" s="104"/>
    </row>
    <row r="19" s="69" customFormat="1" customHeight="1" spans="1:10">
      <c r="A19" s="80"/>
      <c r="B19" s="81" t="s">
        <v>22</v>
      </c>
      <c r="C19" s="82">
        <f>SUM(C15)</f>
        <v>0</v>
      </c>
      <c r="D19" s="82">
        <f t="shared" ref="D19:H19" si="6">SUM(D15)</f>
        <v>0</v>
      </c>
      <c r="E19" s="82">
        <f t="shared" si="6"/>
        <v>0</v>
      </c>
      <c r="F19" s="82">
        <f t="shared" si="6"/>
        <v>0</v>
      </c>
      <c r="G19" s="82">
        <f t="shared" si="6"/>
        <v>0</v>
      </c>
      <c r="H19" s="82">
        <f t="shared" si="6"/>
        <v>0</v>
      </c>
      <c r="I19" s="101"/>
      <c r="J19" s="105"/>
    </row>
    <row r="20" customHeight="1" spans="1:10">
      <c r="A20" s="76">
        <v>4</v>
      </c>
      <c r="B20" s="77" t="s">
        <v>23</v>
      </c>
      <c r="C20" s="78">
        <v>0</v>
      </c>
      <c r="D20" s="79"/>
      <c r="E20" s="78">
        <f t="shared" si="2"/>
        <v>0</v>
      </c>
      <c r="F20" s="78">
        <v>0</v>
      </c>
      <c r="G20" s="78">
        <v>0</v>
      </c>
      <c r="H20" s="78">
        <f t="shared" si="0"/>
        <v>0</v>
      </c>
      <c r="I20" s="98"/>
      <c r="J20" s="103" t="s">
        <v>24</v>
      </c>
    </row>
    <row r="21" customHeight="1" spans="1:10">
      <c r="A21" s="76"/>
      <c r="B21" s="77"/>
      <c r="C21" s="78"/>
      <c r="D21" s="79"/>
      <c r="E21" s="78"/>
      <c r="F21" s="78">
        <v>0</v>
      </c>
      <c r="G21" s="78">
        <v>0</v>
      </c>
      <c r="H21" s="78">
        <f t="shared" si="0"/>
        <v>0</v>
      </c>
      <c r="I21" s="98"/>
      <c r="J21" s="104"/>
    </row>
    <row r="22" s="69" customFormat="1" customHeight="1" spans="1:10">
      <c r="A22" s="80"/>
      <c r="B22" s="81" t="s">
        <v>25</v>
      </c>
      <c r="C22" s="82">
        <f>SUM(C20)</f>
        <v>0</v>
      </c>
      <c r="D22" s="82">
        <f t="shared" ref="D22:H22" si="7">SUM(D20)</f>
        <v>0</v>
      </c>
      <c r="E22" s="82">
        <f t="shared" si="7"/>
        <v>0</v>
      </c>
      <c r="F22" s="82">
        <f t="shared" si="7"/>
        <v>0</v>
      </c>
      <c r="G22" s="82">
        <f t="shared" si="7"/>
        <v>0</v>
      </c>
      <c r="H22" s="82">
        <f t="shared" si="7"/>
        <v>0</v>
      </c>
      <c r="I22" s="101"/>
      <c r="J22" s="105"/>
    </row>
    <row r="23" customHeight="1" spans="1:10">
      <c r="A23" s="83">
        <v>5</v>
      </c>
      <c r="B23" s="84" t="s">
        <v>26</v>
      </c>
      <c r="C23" s="85">
        <v>0</v>
      </c>
      <c r="D23" s="83"/>
      <c r="E23" s="85">
        <f t="shared" si="2"/>
        <v>0</v>
      </c>
      <c r="F23" s="78">
        <v>0</v>
      </c>
      <c r="G23" s="78">
        <v>0</v>
      </c>
      <c r="H23" s="78">
        <f t="shared" si="0"/>
        <v>0</v>
      </c>
      <c r="I23" s="98"/>
      <c r="J23" s="99" t="s">
        <v>27</v>
      </c>
    </row>
    <row r="24" customHeight="1" spans="1:10">
      <c r="A24" s="86"/>
      <c r="B24" s="87"/>
      <c r="C24" s="88"/>
      <c r="D24" s="86"/>
      <c r="E24" s="88"/>
      <c r="F24" s="78">
        <v>0</v>
      </c>
      <c r="G24" s="78">
        <v>0</v>
      </c>
      <c r="H24" s="78">
        <f t="shared" ref="H24" si="8">F24+G24</f>
        <v>0</v>
      </c>
      <c r="I24" s="98"/>
      <c r="J24" s="100"/>
    </row>
    <row r="25" s="69" customFormat="1" customHeight="1" spans="1:10">
      <c r="A25" s="80"/>
      <c r="B25" s="81" t="s">
        <v>28</v>
      </c>
      <c r="C25" s="82">
        <f>SUM(C23)</f>
        <v>0</v>
      </c>
      <c r="D25" s="82">
        <f t="shared" ref="D25:E25" si="9">SUM(D23)</f>
        <v>0</v>
      </c>
      <c r="E25" s="82">
        <f t="shared" si="9"/>
        <v>0</v>
      </c>
      <c r="F25" s="82">
        <f>SUM(F23:F24)</f>
        <v>0</v>
      </c>
      <c r="G25" s="82">
        <f t="shared" ref="G25:H25" si="10">SUM(G23:G24)</f>
        <v>0</v>
      </c>
      <c r="H25" s="82">
        <f t="shared" si="10"/>
        <v>0</v>
      </c>
      <c r="I25" s="101"/>
      <c r="J25" s="102"/>
    </row>
    <row r="26" customHeight="1" spans="1:10">
      <c r="A26" s="76">
        <v>6</v>
      </c>
      <c r="B26" s="77" t="s">
        <v>29</v>
      </c>
      <c r="C26" s="78">
        <v>0</v>
      </c>
      <c r="D26" s="79"/>
      <c r="E26" s="78">
        <f t="shared" si="2"/>
        <v>0</v>
      </c>
      <c r="F26" s="78">
        <v>0</v>
      </c>
      <c r="G26" s="78">
        <v>0</v>
      </c>
      <c r="H26" s="78">
        <f t="shared" si="0"/>
        <v>0</v>
      </c>
      <c r="I26" s="98"/>
      <c r="J26" s="99" t="s">
        <v>30</v>
      </c>
    </row>
    <row r="27" customHeight="1" spans="1:10">
      <c r="A27" s="76"/>
      <c r="B27" s="77"/>
      <c r="C27" s="78"/>
      <c r="D27" s="79"/>
      <c r="E27" s="78"/>
      <c r="F27" s="78">
        <v>0</v>
      </c>
      <c r="G27" s="78">
        <v>0</v>
      </c>
      <c r="H27" s="78">
        <f t="shared" si="0"/>
        <v>0</v>
      </c>
      <c r="I27" s="98"/>
      <c r="J27" s="104"/>
    </row>
    <row r="28" customHeight="1" spans="1:10">
      <c r="A28" s="76"/>
      <c r="B28" s="77"/>
      <c r="C28" s="78"/>
      <c r="D28" s="79"/>
      <c r="E28" s="78"/>
      <c r="F28" s="78">
        <v>0</v>
      </c>
      <c r="G28" s="78">
        <v>0</v>
      </c>
      <c r="H28" s="78">
        <f t="shared" si="0"/>
        <v>0</v>
      </c>
      <c r="I28" s="98"/>
      <c r="J28" s="104"/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8"/>
      <c r="J29" s="104"/>
    </row>
    <row r="30" s="69" customFormat="1" customHeight="1" spans="1:10">
      <c r="A30" s="80"/>
      <c r="B30" s="81" t="s">
        <v>31</v>
      </c>
      <c r="C30" s="82">
        <f>SUM(C26)</f>
        <v>0</v>
      </c>
      <c r="D30" s="82">
        <f t="shared" ref="D30:H30" si="11">SUM(D26)</f>
        <v>0</v>
      </c>
      <c r="E30" s="82">
        <f t="shared" si="11"/>
        <v>0</v>
      </c>
      <c r="F30" s="82">
        <f t="shared" si="11"/>
        <v>0</v>
      </c>
      <c r="G30" s="82">
        <f t="shared" si="11"/>
        <v>0</v>
      </c>
      <c r="H30" s="82">
        <f t="shared" si="11"/>
        <v>0</v>
      </c>
      <c r="I30" s="101"/>
      <c r="J30" s="105"/>
    </row>
    <row r="31" customHeight="1" spans="1:10">
      <c r="A31" s="76">
        <v>7</v>
      </c>
      <c r="B31" s="77" t="s">
        <v>32</v>
      </c>
      <c r="C31" s="78">
        <v>0</v>
      </c>
      <c r="D31" s="79"/>
      <c r="E31" s="78">
        <f t="shared" si="2"/>
        <v>0</v>
      </c>
      <c r="F31" s="78">
        <v>0</v>
      </c>
      <c r="G31" s="78">
        <v>0</v>
      </c>
      <c r="H31" s="78">
        <f t="shared" si="0"/>
        <v>0</v>
      </c>
      <c r="I31" s="98"/>
      <c r="J31" s="106"/>
    </row>
    <row r="32" customHeight="1" spans="1:10">
      <c r="A32" s="76"/>
      <c r="B32" s="77"/>
      <c r="C32" s="78"/>
      <c r="D32" s="79"/>
      <c r="E32" s="78"/>
      <c r="F32" s="78">
        <v>0</v>
      </c>
      <c r="G32" s="78">
        <v>0</v>
      </c>
      <c r="H32" s="78">
        <f t="shared" si="0"/>
        <v>0</v>
      </c>
      <c r="I32" s="98"/>
      <c r="J32" s="107"/>
    </row>
    <row r="33" customHeight="1" spans="1:10">
      <c r="A33" s="76"/>
      <c r="B33" s="77"/>
      <c r="C33" s="78"/>
      <c r="D33" s="79"/>
      <c r="E33" s="78"/>
      <c r="F33" s="78">
        <v>0</v>
      </c>
      <c r="G33" s="78">
        <v>0</v>
      </c>
      <c r="H33" s="78">
        <f t="shared" si="0"/>
        <v>0</v>
      </c>
      <c r="I33" s="98"/>
      <c r="J33" s="107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8"/>
      <c r="J34" s="107"/>
    </row>
    <row r="35" s="69" customFormat="1" customHeight="1" spans="1:10">
      <c r="A35" s="80"/>
      <c r="B35" s="81" t="s">
        <v>33</v>
      </c>
      <c r="C35" s="82">
        <f>SUM(C31)</f>
        <v>0</v>
      </c>
      <c r="D35" s="82">
        <f t="shared" ref="D35:H35" si="12">SUM(D31)</f>
        <v>0</v>
      </c>
      <c r="E35" s="82">
        <f t="shared" si="12"/>
        <v>0</v>
      </c>
      <c r="F35" s="82">
        <f t="shared" si="12"/>
        <v>0</v>
      </c>
      <c r="G35" s="82">
        <f t="shared" si="12"/>
        <v>0</v>
      </c>
      <c r="H35" s="82">
        <f t="shared" si="12"/>
        <v>0</v>
      </c>
      <c r="I35" s="101"/>
      <c r="J35" s="108"/>
    </row>
    <row r="36" customHeight="1" spans="1:10">
      <c r="A36" s="76">
        <v>8</v>
      </c>
      <c r="B36" s="77" t="s">
        <v>34</v>
      </c>
      <c r="C36" s="78">
        <v>0</v>
      </c>
      <c r="D36" s="79"/>
      <c r="E36" s="78">
        <f t="shared" si="2"/>
        <v>0</v>
      </c>
      <c r="F36" s="78">
        <v>0</v>
      </c>
      <c r="G36" s="78">
        <v>0</v>
      </c>
      <c r="H36" s="78">
        <f t="shared" si="0"/>
        <v>0</v>
      </c>
      <c r="I36" s="98"/>
      <c r="J36" s="103" t="s">
        <v>35</v>
      </c>
    </row>
    <row r="37" customHeight="1" spans="1:10">
      <c r="A37" s="76"/>
      <c r="B37" s="77"/>
      <c r="C37" s="78"/>
      <c r="D37" s="79"/>
      <c r="E37" s="78"/>
      <c r="F37" s="78">
        <v>0</v>
      </c>
      <c r="G37" s="78">
        <v>0</v>
      </c>
      <c r="H37" s="78">
        <f t="shared" si="0"/>
        <v>0</v>
      </c>
      <c r="I37" s="98"/>
      <c r="J37" s="104"/>
    </row>
    <row r="38" s="69" customFormat="1" customHeight="1" spans="1:10">
      <c r="A38" s="80"/>
      <c r="B38" s="81" t="s">
        <v>36</v>
      </c>
      <c r="C38" s="82">
        <f>SUM(C36)</f>
        <v>0</v>
      </c>
      <c r="D38" s="82">
        <f t="shared" ref="D38:H38" si="13">SUM(D36)</f>
        <v>0</v>
      </c>
      <c r="E38" s="82">
        <f t="shared" si="13"/>
        <v>0</v>
      </c>
      <c r="F38" s="82">
        <f t="shared" si="13"/>
        <v>0</v>
      </c>
      <c r="G38" s="82">
        <f t="shared" si="13"/>
        <v>0</v>
      </c>
      <c r="H38" s="82">
        <f t="shared" si="13"/>
        <v>0</v>
      </c>
      <c r="I38" s="101"/>
      <c r="J38" s="105"/>
    </row>
    <row r="39" customHeight="1" spans="1:10">
      <c r="A39" s="76">
        <v>9</v>
      </c>
      <c r="B39" s="77" t="s">
        <v>37</v>
      </c>
      <c r="C39" s="78">
        <v>0</v>
      </c>
      <c r="D39" s="79"/>
      <c r="E39" s="78">
        <f t="shared" si="2"/>
        <v>0</v>
      </c>
      <c r="F39" s="78">
        <v>0</v>
      </c>
      <c r="G39" s="78">
        <v>0</v>
      </c>
      <c r="H39" s="78">
        <f t="shared" si="0"/>
        <v>0</v>
      </c>
      <c r="I39" s="98"/>
      <c r="J39" s="99" t="s">
        <v>38</v>
      </c>
    </row>
    <row r="40" customHeight="1" spans="1:10">
      <c r="A40" s="76"/>
      <c r="B40" s="77"/>
      <c r="C40" s="78"/>
      <c r="D40" s="79"/>
      <c r="E40" s="78"/>
      <c r="F40" s="78">
        <v>0</v>
      </c>
      <c r="G40" s="78">
        <v>0</v>
      </c>
      <c r="H40" s="78">
        <f t="shared" si="0"/>
        <v>0</v>
      </c>
      <c r="I40" s="98"/>
      <c r="J40" s="100"/>
    </row>
    <row r="41" customHeight="1" spans="1:10">
      <c r="A41" s="76"/>
      <c r="B41" s="77"/>
      <c r="C41" s="78"/>
      <c r="D41" s="79"/>
      <c r="E41" s="78"/>
      <c r="F41" s="78">
        <v>0</v>
      </c>
      <c r="G41" s="78">
        <v>0</v>
      </c>
      <c r="H41" s="78">
        <f t="shared" si="0"/>
        <v>0</v>
      </c>
      <c r="I41" s="98"/>
      <c r="J41" s="100"/>
    </row>
    <row r="42" s="69" customFormat="1" customHeight="1" spans="1:10">
      <c r="A42" s="80"/>
      <c r="B42" s="81" t="s">
        <v>39</v>
      </c>
      <c r="C42" s="82">
        <f>SUM(C39)</f>
        <v>0</v>
      </c>
      <c r="D42" s="82">
        <f t="shared" ref="D42:H42" si="14">SUM(D39)</f>
        <v>0</v>
      </c>
      <c r="E42" s="82">
        <f t="shared" si="14"/>
        <v>0</v>
      </c>
      <c r="F42" s="82">
        <f t="shared" si="14"/>
        <v>0</v>
      </c>
      <c r="G42" s="82">
        <f t="shared" si="14"/>
        <v>0</v>
      </c>
      <c r="H42" s="82">
        <f t="shared" si="14"/>
        <v>0</v>
      </c>
      <c r="I42" s="101"/>
      <c r="J42" s="102"/>
    </row>
    <row r="43" customHeight="1" spans="1:10">
      <c r="A43" s="83">
        <v>10</v>
      </c>
      <c r="B43" s="77" t="s">
        <v>40</v>
      </c>
      <c r="C43" s="78">
        <v>0</v>
      </c>
      <c r="D43" s="79"/>
      <c r="E43" s="78">
        <f t="shared" si="2"/>
        <v>0</v>
      </c>
      <c r="F43" s="78">
        <v>0</v>
      </c>
      <c r="G43" s="78">
        <v>0</v>
      </c>
      <c r="H43" s="78">
        <f t="shared" si="0"/>
        <v>0</v>
      </c>
      <c r="I43" s="98"/>
      <c r="J43" s="106"/>
    </row>
    <row r="44" customHeight="1" spans="1:10">
      <c r="A44" s="89"/>
      <c r="B44" s="77"/>
      <c r="C44" s="78"/>
      <c r="D44" s="79"/>
      <c r="E44" s="78"/>
      <c r="F44" s="78">
        <v>0</v>
      </c>
      <c r="G44" s="78">
        <v>0</v>
      </c>
      <c r="H44" s="78">
        <f t="shared" ref="H44:H49" si="15">F44+G44</f>
        <v>0</v>
      </c>
      <c r="I44" s="98"/>
      <c r="J44" s="107"/>
    </row>
    <row r="45" customHeight="1" spans="1:10">
      <c r="A45" s="89"/>
      <c r="B45" s="77"/>
      <c r="C45" s="78"/>
      <c r="D45" s="79"/>
      <c r="E45" s="78"/>
      <c r="F45" s="78">
        <v>0</v>
      </c>
      <c r="G45" s="78">
        <v>0</v>
      </c>
      <c r="H45" s="78">
        <f t="shared" si="15"/>
        <v>0</v>
      </c>
      <c r="I45" s="98"/>
      <c r="J45" s="107"/>
    </row>
    <row r="46" customHeight="1" spans="1:10">
      <c r="A46" s="89"/>
      <c r="B46" s="77"/>
      <c r="C46" s="78"/>
      <c r="D46" s="79"/>
      <c r="E46" s="78"/>
      <c r="F46" s="78">
        <v>0</v>
      </c>
      <c r="G46" s="78">
        <v>0</v>
      </c>
      <c r="H46" s="78">
        <f t="shared" si="15"/>
        <v>0</v>
      </c>
      <c r="I46" s="98"/>
      <c r="J46" s="107"/>
    </row>
    <row r="47" customHeight="1" spans="1:10">
      <c r="A47" s="89"/>
      <c r="B47" s="77"/>
      <c r="C47" s="78"/>
      <c r="D47" s="79"/>
      <c r="E47" s="78"/>
      <c r="F47" s="78">
        <v>0</v>
      </c>
      <c r="G47" s="78">
        <v>0</v>
      </c>
      <c r="H47" s="78">
        <f t="shared" si="15"/>
        <v>0</v>
      </c>
      <c r="I47" s="98"/>
      <c r="J47" s="107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5"/>
        <v>0</v>
      </c>
      <c r="I48" s="98"/>
      <c r="J48" s="107"/>
    </row>
    <row r="49" customHeight="1" spans="1:10">
      <c r="A49" s="86"/>
      <c r="B49" s="77"/>
      <c r="C49" s="78"/>
      <c r="D49" s="79"/>
      <c r="E49" s="78"/>
      <c r="F49" s="78">
        <v>0</v>
      </c>
      <c r="G49" s="78">
        <v>0</v>
      </c>
      <c r="H49" s="78">
        <f t="shared" si="15"/>
        <v>0</v>
      </c>
      <c r="I49" s="98"/>
      <c r="J49" s="107"/>
    </row>
    <row r="50" s="69" customFormat="1" customHeight="1" spans="1:10">
      <c r="A50" s="80"/>
      <c r="B50" s="81" t="s">
        <v>41</v>
      </c>
      <c r="C50" s="82">
        <f>SUM(C43)</f>
        <v>0</v>
      </c>
      <c r="D50" s="82">
        <f t="shared" ref="D50:H50" si="16">SUM(D43)</f>
        <v>0</v>
      </c>
      <c r="E50" s="82">
        <f t="shared" si="16"/>
        <v>0</v>
      </c>
      <c r="F50" s="82">
        <f t="shared" si="16"/>
        <v>0</v>
      </c>
      <c r="G50" s="82">
        <f t="shared" si="16"/>
        <v>0</v>
      </c>
      <c r="H50" s="82">
        <f t="shared" si="16"/>
        <v>0</v>
      </c>
      <c r="I50" s="101"/>
      <c r="J50" s="108"/>
    </row>
    <row r="51" customHeight="1" spans="1:10">
      <c r="A51" s="80"/>
      <c r="B51" s="81" t="s">
        <v>42</v>
      </c>
      <c r="C51" s="82">
        <f>SUM(C50,C42,C38,C35,C30,C25,C22,C19,C14,C11)</f>
        <v>0</v>
      </c>
      <c r="D51" s="82">
        <f t="shared" ref="D51:H51" si="17">SUM(D50,D42,D38,D35,D30,D25,D22,D19,D14,D11)</f>
        <v>0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0</v>
      </c>
      <c r="I51" s="101"/>
      <c r="J51" s="109"/>
    </row>
    <row r="55" customHeight="1" spans="1:9">
      <c r="A55" s="90" t="s">
        <v>43</v>
      </c>
      <c r="B55" s="91"/>
      <c r="C55" s="92" t="s">
        <v>44</v>
      </c>
      <c r="D55" s="92"/>
      <c r="E55" s="92" t="s">
        <v>45</v>
      </c>
      <c r="F55" s="92"/>
      <c r="G55" s="92" t="s">
        <v>46</v>
      </c>
      <c r="H55" s="92"/>
      <c r="I55" s="110" t="s">
        <v>47</v>
      </c>
    </row>
    <row r="56" customHeight="1" spans="1:9">
      <c r="A56" s="93">
        <f>E51</f>
        <v>0</v>
      </c>
      <c r="B56" s="94"/>
      <c r="C56" s="94">
        <f>H51</f>
        <v>0</v>
      </c>
      <c r="D56" s="94"/>
      <c r="E56" s="94">
        <f>F51</f>
        <v>0</v>
      </c>
      <c r="F56" s="94"/>
      <c r="G56" s="94">
        <f>G51</f>
        <v>0</v>
      </c>
      <c r="H56" s="94"/>
      <c r="I56" s="111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59"/>
  <sheetViews>
    <sheetView tabSelected="1" zoomScale="111" zoomScaleNormal="111" topLeftCell="A4" workbookViewId="0">
      <selection activeCell="R18" sqref="R18"/>
    </sheetView>
  </sheetViews>
  <sheetFormatPr defaultColWidth="9" defaultRowHeight="16.8"/>
  <cols>
    <col min="1" max="1" width="1.5" customWidth="1"/>
    <col min="2" max="3" width="2.25" customWidth="1"/>
    <col min="4" max="4" width="12.1346153846154" customWidth="1"/>
    <col min="5" max="5" width="0.884615384615385" customWidth="1"/>
    <col min="6" max="6" width="18" customWidth="1"/>
    <col min="7" max="7" width="11.6346153846154" customWidth="1"/>
    <col min="8" max="8" width="11.1346153846154" customWidth="1"/>
    <col min="9" max="9" width="1" customWidth="1"/>
    <col min="10" max="10" width="11.8846153846154" customWidth="1"/>
    <col min="11" max="11" width="29.3846153846154" style="40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53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54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55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56">
        <v>45926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57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58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5" t="s">
        <v>65</v>
      </c>
      <c r="E14" s="13" t="s">
        <v>66</v>
      </c>
      <c r="F14" s="14"/>
      <c r="G14" s="23">
        <v>72</v>
      </c>
      <c r="H14" s="23">
        <v>72</v>
      </c>
      <c r="I14" s="29"/>
      <c r="J14" s="30"/>
      <c r="K14" s="22" t="s">
        <v>67</v>
      </c>
    </row>
    <row r="15" ht="18" customHeight="1" spans="2:11">
      <c r="B15" s="13">
        <v>2</v>
      </c>
      <c r="C15" s="14"/>
      <c r="D15" s="16"/>
      <c r="E15" s="13" t="s">
        <v>66</v>
      </c>
      <c r="F15" s="14"/>
      <c r="G15" s="23">
        <v>73</v>
      </c>
      <c r="H15" s="23">
        <v>73</v>
      </c>
      <c r="I15" s="29"/>
      <c r="J15" s="30"/>
      <c r="K15" s="22" t="s">
        <v>68</v>
      </c>
    </row>
    <row r="16" ht="18" customHeight="1" spans="2:11">
      <c r="B16" s="13"/>
      <c r="C16" s="14"/>
      <c r="D16" s="16"/>
      <c r="E16" s="13" t="s">
        <v>69</v>
      </c>
      <c r="F16" s="14"/>
      <c r="G16" s="23">
        <f>50+159.9+102.7</f>
        <v>312.6</v>
      </c>
      <c r="H16" s="23">
        <f>50+159.9+102.7</f>
        <v>312.6</v>
      </c>
      <c r="I16" s="29"/>
      <c r="J16" s="30"/>
      <c r="K16" s="22" t="s">
        <v>70</v>
      </c>
    </row>
    <row r="17" ht="18" customHeight="1" spans="2:11">
      <c r="B17" s="13"/>
      <c r="C17" s="14"/>
      <c r="D17" s="16"/>
      <c r="E17" s="13" t="s">
        <v>66</v>
      </c>
      <c r="F17" s="14"/>
      <c r="G17" s="23">
        <v>72</v>
      </c>
      <c r="H17" s="23">
        <v>72</v>
      </c>
      <c r="I17" s="29"/>
      <c r="J17" s="30"/>
      <c r="K17" s="22" t="s">
        <v>71</v>
      </c>
    </row>
    <row r="18" ht="18" customHeight="1" spans="2:11">
      <c r="B18" s="13">
        <v>3</v>
      </c>
      <c r="C18" s="14"/>
      <c r="D18" s="16"/>
      <c r="E18" s="13" t="s">
        <v>66</v>
      </c>
      <c r="F18" s="14"/>
      <c r="G18" s="23">
        <v>73</v>
      </c>
      <c r="H18" s="23">
        <v>73</v>
      </c>
      <c r="I18" s="29"/>
      <c r="J18" s="30"/>
      <c r="K18" s="22" t="s">
        <v>72</v>
      </c>
    </row>
    <row r="19" ht="18" customHeight="1" spans="2:11">
      <c r="B19" s="13">
        <v>4</v>
      </c>
      <c r="C19" s="14"/>
      <c r="D19" s="16"/>
      <c r="E19" s="13" t="s">
        <v>69</v>
      </c>
      <c r="F19" s="14"/>
      <c r="G19" s="23">
        <v>114.01</v>
      </c>
      <c r="H19" s="23">
        <f>G19-I19</f>
        <v>91.01</v>
      </c>
      <c r="I19" s="29">
        <v>23</v>
      </c>
      <c r="J19" s="30"/>
      <c r="K19" s="22" t="s">
        <v>73</v>
      </c>
    </row>
    <row r="20" ht="18" customHeight="1" spans="2:11">
      <c r="B20" s="13">
        <v>5</v>
      </c>
      <c r="C20" s="14"/>
      <c r="D20" s="16"/>
      <c r="E20" s="13" t="s">
        <v>66</v>
      </c>
      <c r="F20" s="14"/>
      <c r="G20" s="23">
        <v>72</v>
      </c>
      <c r="H20" s="23">
        <v>72</v>
      </c>
      <c r="I20" s="29"/>
      <c r="J20" s="30"/>
      <c r="K20" s="22" t="s">
        <v>74</v>
      </c>
    </row>
    <row r="21" s="39" customFormat="1" ht="18" customHeight="1" spans="2:16">
      <c r="B21" s="41"/>
      <c r="C21" s="42"/>
      <c r="D21" s="43"/>
      <c r="E21" s="13" t="s">
        <v>66</v>
      </c>
      <c r="F21" s="14"/>
      <c r="G21" s="23">
        <v>73</v>
      </c>
      <c r="H21" s="23">
        <v>73</v>
      </c>
      <c r="I21" s="29"/>
      <c r="J21" s="30"/>
      <c r="K21" s="22" t="s">
        <v>75</v>
      </c>
      <c r="P21"/>
    </row>
    <row r="22" ht="18" customHeight="1" spans="2:20">
      <c r="B22" s="13">
        <v>6</v>
      </c>
      <c r="C22" s="14"/>
      <c r="D22" s="16"/>
      <c r="E22" s="13" t="s">
        <v>69</v>
      </c>
      <c r="F22" s="14"/>
      <c r="G22" s="23">
        <v>50.73</v>
      </c>
      <c r="H22" s="23">
        <v>50.73</v>
      </c>
      <c r="I22" s="29"/>
      <c r="J22" s="30"/>
      <c r="K22" s="22" t="s">
        <v>76</v>
      </c>
      <c r="P22" s="39"/>
      <c r="Q22" s="39"/>
      <c r="R22" s="39"/>
      <c r="S22" s="39"/>
      <c r="T22" s="39"/>
    </row>
    <row r="23" s="39" customFormat="1" ht="18" customHeight="1" spans="2:11">
      <c r="B23" s="41">
        <v>7</v>
      </c>
      <c r="C23" s="42"/>
      <c r="D23" s="43"/>
      <c r="E23" s="45" t="s">
        <v>77</v>
      </c>
      <c r="F23" s="45"/>
      <c r="G23" s="46">
        <v>74.97</v>
      </c>
      <c r="H23" s="46">
        <v>74.97</v>
      </c>
      <c r="I23" s="59"/>
      <c r="J23" s="60"/>
      <c r="K23" s="61" t="s">
        <v>78</v>
      </c>
    </row>
    <row r="24" s="39" customFormat="1" ht="18" customHeight="1" spans="2:11">
      <c r="B24" s="41">
        <v>8</v>
      </c>
      <c r="C24" s="42"/>
      <c r="D24" s="43"/>
      <c r="E24" s="45" t="s">
        <v>79</v>
      </c>
      <c r="F24" s="45"/>
      <c r="G24" s="46">
        <v>19.8</v>
      </c>
      <c r="H24" s="46">
        <v>19.8</v>
      </c>
      <c r="I24" s="59"/>
      <c r="J24" s="60"/>
      <c r="K24" s="46" t="s">
        <v>80</v>
      </c>
    </row>
    <row r="25" s="39" customFormat="1" ht="18" customHeight="1" spans="2:11">
      <c r="B25" s="41">
        <v>9</v>
      </c>
      <c r="C25" s="42"/>
      <c r="D25" s="43"/>
      <c r="E25" s="45" t="s">
        <v>79</v>
      </c>
      <c r="F25" s="45"/>
      <c r="G25" s="46">
        <v>29</v>
      </c>
      <c r="H25" s="46">
        <v>29</v>
      </c>
      <c r="I25" s="59"/>
      <c r="J25" s="60"/>
      <c r="K25" s="46" t="s">
        <v>81</v>
      </c>
    </row>
    <row r="26" s="39" customFormat="1" ht="18" customHeight="1" spans="2:11">
      <c r="B26" s="41">
        <v>10</v>
      </c>
      <c r="C26" s="42"/>
      <c r="D26" s="43"/>
      <c r="E26" s="45" t="s">
        <v>82</v>
      </c>
      <c r="F26" s="45"/>
      <c r="G26" s="46">
        <v>5.98</v>
      </c>
      <c r="H26" s="46">
        <v>5.98</v>
      </c>
      <c r="I26" s="59"/>
      <c r="J26" s="60"/>
      <c r="K26" s="46" t="s">
        <v>83</v>
      </c>
    </row>
    <row r="27" s="39" customFormat="1" ht="18" customHeight="1" spans="2:11">
      <c r="B27" s="41">
        <v>11</v>
      </c>
      <c r="C27" s="42"/>
      <c r="D27" s="43"/>
      <c r="E27" s="45" t="s">
        <v>82</v>
      </c>
      <c r="F27" s="45"/>
      <c r="G27" s="46">
        <v>28</v>
      </c>
      <c r="H27" s="46">
        <v>28</v>
      </c>
      <c r="I27" s="59"/>
      <c r="J27" s="60"/>
      <c r="K27" s="46" t="s">
        <v>84</v>
      </c>
    </row>
    <row r="28" s="39" customFormat="1" ht="18" customHeight="1" spans="2:11">
      <c r="B28" s="41">
        <v>13</v>
      </c>
      <c r="C28" s="42"/>
      <c r="D28" s="43"/>
      <c r="E28" s="45" t="s">
        <v>85</v>
      </c>
      <c r="F28" s="45"/>
      <c r="G28" s="46">
        <v>18.48</v>
      </c>
      <c r="H28" s="46">
        <v>18.48</v>
      </c>
      <c r="I28" s="59"/>
      <c r="J28" s="60"/>
      <c r="K28" s="46" t="s">
        <v>86</v>
      </c>
    </row>
    <row r="29" s="39" customFormat="1" ht="18" customHeight="1" spans="2:11">
      <c r="B29" s="41">
        <v>14</v>
      </c>
      <c r="C29" s="42"/>
      <c r="D29" s="43"/>
      <c r="E29" s="45" t="s">
        <v>87</v>
      </c>
      <c r="F29" s="45"/>
      <c r="G29" s="46">
        <v>30</v>
      </c>
      <c r="H29" s="46">
        <v>30</v>
      </c>
      <c r="I29" s="59"/>
      <c r="J29" s="60"/>
      <c r="K29" s="46" t="s">
        <v>88</v>
      </c>
    </row>
    <row r="30" s="39" customFormat="1" ht="18" customHeight="1" spans="2:11">
      <c r="B30" s="41">
        <v>15</v>
      </c>
      <c r="C30" s="42"/>
      <c r="D30" s="43"/>
      <c r="E30" s="45" t="s">
        <v>87</v>
      </c>
      <c r="F30" s="45"/>
      <c r="G30" s="46">
        <v>49</v>
      </c>
      <c r="H30" s="46">
        <v>49</v>
      </c>
      <c r="I30" s="59"/>
      <c r="J30" s="60"/>
      <c r="K30" s="46" t="s">
        <v>89</v>
      </c>
    </row>
    <row r="31" s="39" customFormat="1" ht="18" customHeight="1" spans="2:11">
      <c r="B31" s="41">
        <v>16</v>
      </c>
      <c r="C31" s="42"/>
      <c r="D31" s="44"/>
      <c r="E31" s="45" t="s">
        <v>90</v>
      </c>
      <c r="F31" s="45"/>
      <c r="G31" s="46">
        <v>28</v>
      </c>
      <c r="H31" s="46">
        <v>28</v>
      </c>
      <c r="I31" s="59"/>
      <c r="J31" s="60"/>
      <c r="K31" s="46" t="s">
        <v>91</v>
      </c>
    </row>
    <row r="32" s="39" customFormat="1" ht="18" customHeight="1" spans="2:11">
      <c r="B32" s="41"/>
      <c r="C32" s="42"/>
      <c r="D32" s="43"/>
      <c r="E32" s="45" t="s">
        <v>90</v>
      </c>
      <c r="F32" s="45"/>
      <c r="G32" s="46">
        <v>21</v>
      </c>
      <c r="H32" s="46"/>
      <c r="I32" s="59">
        <v>21</v>
      </c>
      <c r="J32" s="60"/>
      <c r="K32" s="46" t="s">
        <v>92</v>
      </c>
    </row>
    <row r="33" s="39" customFormat="1" ht="18" customHeight="1" spans="2:11">
      <c r="B33" s="41"/>
      <c r="C33" s="42"/>
      <c r="D33" s="43"/>
      <c r="E33" s="45" t="s">
        <v>90</v>
      </c>
      <c r="F33" s="45"/>
      <c r="G33" s="46">
        <v>18</v>
      </c>
      <c r="H33" s="46"/>
      <c r="I33" s="59">
        <v>18</v>
      </c>
      <c r="J33" s="60"/>
      <c r="K33" s="46" t="s">
        <v>93</v>
      </c>
    </row>
    <row r="34" s="39" customFormat="1" ht="18" customHeight="1" spans="2:11">
      <c r="B34" s="41"/>
      <c r="C34" s="42"/>
      <c r="D34" s="43"/>
      <c r="E34" s="45" t="s">
        <v>94</v>
      </c>
      <c r="F34" s="45"/>
      <c r="G34" s="46">
        <v>28</v>
      </c>
      <c r="H34" s="46">
        <v>28</v>
      </c>
      <c r="I34" s="59"/>
      <c r="J34" s="60"/>
      <c r="K34" s="46" t="s">
        <v>95</v>
      </c>
    </row>
    <row r="35" s="39" customFormat="1" ht="18" customHeight="1" spans="2:11">
      <c r="B35" s="41"/>
      <c r="C35" s="42"/>
      <c r="D35" s="43"/>
      <c r="E35" s="45" t="s">
        <v>94</v>
      </c>
      <c r="F35" s="45"/>
      <c r="G35" s="47">
        <v>43</v>
      </c>
      <c r="H35" s="47"/>
      <c r="I35" s="62">
        <v>43</v>
      </c>
      <c r="J35" s="63"/>
      <c r="K35" s="46" t="s">
        <v>96</v>
      </c>
    </row>
    <row r="36" s="39" customFormat="1" ht="18" customHeight="1" spans="2:11">
      <c r="B36" s="41"/>
      <c r="C36" s="42"/>
      <c r="D36" s="43"/>
      <c r="E36" s="45" t="s">
        <v>97</v>
      </c>
      <c r="F36" s="45"/>
      <c r="G36" s="47">
        <v>48</v>
      </c>
      <c r="H36" s="47">
        <v>48</v>
      </c>
      <c r="I36" s="59"/>
      <c r="J36" s="60"/>
      <c r="K36" s="46" t="s">
        <v>98</v>
      </c>
    </row>
    <row r="37" s="39" customFormat="1" ht="18" customHeight="1" spans="2:11">
      <c r="B37" s="41"/>
      <c r="C37" s="42"/>
      <c r="D37" s="43"/>
      <c r="E37" s="45" t="s">
        <v>97</v>
      </c>
      <c r="F37" s="45"/>
      <c r="G37" s="47">
        <v>26</v>
      </c>
      <c r="H37" s="47">
        <v>26</v>
      </c>
      <c r="I37" s="59"/>
      <c r="J37" s="60"/>
      <c r="K37" s="46" t="s">
        <v>99</v>
      </c>
    </row>
    <row r="38" s="39" customFormat="1" ht="18" customHeight="1" spans="2:11">
      <c r="B38" s="41"/>
      <c r="C38" s="42"/>
      <c r="D38" s="43"/>
      <c r="E38" s="48" t="s">
        <v>100</v>
      </c>
      <c r="F38" s="48"/>
      <c r="G38" s="47">
        <v>73</v>
      </c>
      <c r="H38" s="47">
        <v>73</v>
      </c>
      <c r="I38" s="62"/>
      <c r="J38" s="63"/>
      <c r="K38" s="46" t="s">
        <v>101</v>
      </c>
    </row>
    <row r="39" s="39" customFormat="1" ht="18" customHeight="1" spans="2:11">
      <c r="B39" s="41"/>
      <c r="C39" s="42"/>
      <c r="D39" s="43"/>
      <c r="E39" s="45" t="s">
        <v>77</v>
      </c>
      <c r="F39" s="45"/>
      <c r="G39" s="49">
        <v>77.07</v>
      </c>
      <c r="H39" s="49">
        <v>77.07</v>
      </c>
      <c r="I39" s="59"/>
      <c r="J39" s="60"/>
      <c r="K39" s="45" t="s">
        <v>102</v>
      </c>
    </row>
    <row r="40" s="39" customFormat="1" ht="18" customHeight="1" spans="2:11">
      <c r="B40" s="41"/>
      <c r="C40" s="42"/>
      <c r="D40" s="43"/>
      <c r="E40" s="45" t="s">
        <v>79</v>
      </c>
      <c r="F40" s="45"/>
      <c r="G40" s="49">
        <v>39</v>
      </c>
      <c r="H40" s="49">
        <v>39</v>
      </c>
      <c r="I40" s="62"/>
      <c r="J40" s="63"/>
      <c r="K40" s="44" t="s">
        <v>103</v>
      </c>
    </row>
    <row r="41" s="39" customFormat="1" ht="18" customHeight="1" spans="2:11">
      <c r="B41" s="41"/>
      <c r="C41" s="42"/>
      <c r="D41" s="43"/>
      <c r="E41" s="45" t="s">
        <v>87</v>
      </c>
      <c r="F41" s="45"/>
      <c r="G41" s="49">
        <v>41</v>
      </c>
      <c r="H41" s="49">
        <v>41</v>
      </c>
      <c r="I41" s="62"/>
      <c r="J41" s="63"/>
      <c r="K41" s="44" t="s">
        <v>104</v>
      </c>
    </row>
    <row r="42" s="39" customFormat="1" ht="18" customHeight="1" spans="2:11">
      <c r="B42" s="41"/>
      <c r="C42" s="42"/>
      <c r="D42" s="43"/>
      <c r="E42" s="45" t="s">
        <v>97</v>
      </c>
      <c r="F42" s="45"/>
      <c r="G42" s="49">
        <v>25</v>
      </c>
      <c r="H42" s="49">
        <v>25</v>
      </c>
      <c r="I42" s="62"/>
      <c r="J42" s="63"/>
      <c r="K42" s="44" t="s">
        <v>105</v>
      </c>
    </row>
    <row r="43" s="39" customFormat="1" ht="18" customHeight="1" spans="2:11">
      <c r="B43" s="41"/>
      <c r="C43" s="42"/>
      <c r="D43" s="43"/>
      <c r="E43" s="45" t="s">
        <v>97</v>
      </c>
      <c r="F43" s="45"/>
      <c r="G43" s="49">
        <v>48</v>
      </c>
      <c r="H43" s="49"/>
      <c r="I43" s="62">
        <v>48</v>
      </c>
      <c r="J43" s="63"/>
      <c r="K43" s="44" t="s">
        <v>106</v>
      </c>
    </row>
    <row r="44" s="39" customFormat="1" ht="18" customHeight="1" spans="2:11">
      <c r="B44" s="41"/>
      <c r="C44" s="42"/>
      <c r="D44" s="43"/>
      <c r="E44" s="45" t="s">
        <v>100</v>
      </c>
      <c r="F44" s="45"/>
      <c r="G44" s="49">
        <v>51</v>
      </c>
      <c r="H44" s="49">
        <v>51</v>
      </c>
      <c r="I44" s="64"/>
      <c r="J44" s="65"/>
      <c r="K44" s="44" t="s">
        <v>107</v>
      </c>
    </row>
    <row r="45" s="39" customFormat="1" ht="18" customHeight="1" spans="2:11">
      <c r="B45" s="41"/>
      <c r="C45" s="42"/>
      <c r="D45" s="43"/>
      <c r="E45" s="45" t="s">
        <v>100</v>
      </c>
      <c r="F45" s="45"/>
      <c r="G45" s="49">
        <v>35.9</v>
      </c>
      <c r="H45" s="49">
        <v>35.9</v>
      </c>
      <c r="I45" s="49"/>
      <c r="J45" s="49"/>
      <c r="K45" s="44" t="s">
        <v>108</v>
      </c>
    </row>
    <row r="46" s="39" customFormat="1" ht="18" customHeight="1" spans="2:11">
      <c r="B46" s="41"/>
      <c r="C46" s="42"/>
      <c r="D46" s="43"/>
      <c r="E46" s="45" t="s">
        <v>100</v>
      </c>
      <c r="F46" s="45"/>
      <c r="G46" s="45">
        <v>19</v>
      </c>
      <c r="H46" s="45">
        <v>19</v>
      </c>
      <c r="I46" s="66"/>
      <c r="J46" s="66"/>
      <c r="K46" s="45" t="s">
        <v>109</v>
      </c>
    </row>
    <row r="47" s="39" customFormat="1" ht="18" customHeight="1" spans="2:11">
      <c r="B47" s="41"/>
      <c r="C47" s="42"/>
      <c r="D47" s="43"/>
      <c r="E47" s="45" t="s">
        <v>97</v>
      </c>
      <c r="F47" s="45"/>
      <c r="G47" s="49">
        <v>40</v>
      </c>
      <c r="H47" s="50"/>
      <c r="I47" s="62">
        <v>40</v>
      </c>
      <c r="J47" s="63"/>
      <c r="K47" s="45" t="s">
        <v>110</v>
      </c>
    </row>
    <row r="48" s="39" customFormat="1" ht="18" customHeight="1" spans="2:11">
      <c r="B48" s="41"/>
      <c r="C48" s="42"/>
      <c r="D48" s="43"/>
      <c r="E48" s="45" t="s">
        <v>97</v>
      </c>
      <c r="F48" s="45"/>
      <c r="G48" s="49">
        <v>16</v>
      </c>
      <c r="H48" s="49">
        <v>16</v>
      </c>
      <c r="I48" s="62"/>
      <c r="J48" s="63"/>
      <c r="K48" s="44" t="s">
        <v>111</v>
      </c>
    </row>
    <row r="49" s="39" customFormat="1" ht="18" customHeight="1" spans="2:11">
      <c r="B49" s="41"/>
      <c r="C49" s="42"/>
      <c r="D49" s="43"/>
      <c r="E49" s="45" t="s">
        <v>87</v>
      </c>
      <c r="F49" s="45"/>
      <c r="G49" s="45">
        <v>19</v>
      </c>
      <c r="H49" s="45">
        <v>19</v>
      </c>
      <c r="I49" s="45"/>
      <c r="J49" s="45"/>
      <c r="K49" s="45" t="s">
        <v>112</v>
      </c>
    </row>
    <row r="50" s="39" customFormat="1" ht="18" customHeight="1" spans="2:11">
      <c r="B50" s="41"/>
      <c r="C50" s="42"/>
      <c r="D50" s="43"/>
      <c r="E50" s="45" t="s">
        <v>77</v>
      </c>
      <c r="F50" s="45"/>
      <c r="G50" s="45">
        <v>45.9</v>
      </c>
      <c r="H50" s="45">
        <v>45.9</v>
      </c>
      <c r="I50" s="45"/>
      <c r="J50" s="45"/>
      <c r="K50" s="45" t="s">
        <v>113</v>
      </c>
    </row>
    <row r="51" ht="18" customHeight="1" spans="2:11">
      <c r="B51" s="13">
        <v>6</v>
      </c>
      <c r="C51" s="14"/>
      <c r="D51" s="15" t="s">
        <v>40</v>
      </c>
      <c r="E51" s="22"/>
      <c r="F51" s="17"/>
      <c r="G51" s="51"/>
      <c r="H51" s="52"/>
      <c r="I51" s="67"/>
      <c r="J51" s="68"/>
      <c r="K51" s="17"/>
    </row>
    <row r="52" ht="18" customHeight="1" spans="2:11">
      <c r="B52" s="13">
        <v>7</v>
      </c>
      <c r="C52" s="14"/>
      <c r="D52" s="16"/>
      <c r="E52" s="22"/>
      <c r="F52" s="22"/>
      <c r="G52" s="23">
        <v>0</v>
      </c>
      <c r="H52" s="23"/>
      <c r="I52" s="29"/>
      <c r="J52" s="30"/>
      <c r="K52" s="22"/>
    </row>
    <row r="53" ht="18" customHeight="1" spans="2:11">
      <c r="B53" s="13">
        <v>8</v>
      </c>
      <c r="C53" s="14"/>
      <c r="D53" s="17"/>
      <c r="E53" s="22"/>
      <c r="F53" s="22"/>
      <c r="G53" s="23">
        <v>0</v>
      </c>
      <c r="H53" s="23"/>
      <c r="I53" s="29"/>
      <c r="J53" s="30"/>
      <c r="K53" s="22"/>
    </row>
    <row r="54" ht="18" customHeight="1" spans="2:11">
      <c r="B54" s="11" t="s">
        <v>42</v>
      </c>
      <c r="C54" s="18"/>
      <c r="D54" s="18"/>
      <c r="E54" s="18"/>
      <c r="F54" s="12"/>
      <c r="G54" s="24">
        <f>SUM(G14:G53)</f>
        <v>1909.44</v>
      </c>
      <c r="H54" s="24">
        <f>SUM(H14:H53)</f>
        <v>1716.44</v>
      </c>
      <c r="I54" s="33">
        <f>SUM(I14:J53)</f>
        <v>193</v>
      </c>
      <c r="J54" s="34"/>
      <c r="K54" s="19"/>
    </row>
    <row r="55" ht="18" customHeight="1" spans="2:11">
      <c r="B55" s="7"/>
      <c r="C55" s="7"/>
      <c r="D55" s="7"/>
      <c r="E55" s="7"/>
      <c r="F55" s="7"/>
      <c r="G55" s="7"/>
      <c r="H55" s="7"/>
      <c r="I55" s="7"/>
      <c r="J55" s="36"/>
      <c r="K55" s="58"/>
    </row>
    <row r="56" ht="18" customHeight="1" spans="2:11">
      <c r="B56" s="19" t="s">
        <v>62</v>
      </c>
      <c r="C56" s="19"/>
      <c r="D56" s="19"/>
      <c r="E56" s="19"/>
      <c r="F56" s="19"/>
      <c r="G56" s="19" t="s">
        <v>114</v>
      </c>
      <c r="H56" s="19"/>
      <c r="I56" s="19"/>
      <c r="J56" s="19"/>
      <c r="K56" s="19" t="s">
        <v>115</v>
      </c>
    </row>
    <row r="57" ht="18" customHeight="1" spans="2:11">
      <c r="B57" s="20">
        <f>H54</f>
        <v>1716.44</v>
      </c>
      <c r="C57" s="20"/>
      <c r="D57" s="20"/>
      <c r="E57" s="20"/>
      <c r="F57" s="20"/>
      <c r="G57" s="20">
        <f>I54</f>
        <v>193</v>
      </c>
      <c r="H57" s="20"/>
      <c r="I57" s="20"/>
      <c r="J57" s="20"/>
      <c r="K57" s="37">
        <f>SUM(B57:J57)</f>
        <v>1909.44</v>
      </c>
    </row>
    <row r="58" spans="2:11">
      <c r="B58" s="7"/>
      <c r="C58" s="7"/>
      <c r="D58" s="7"/>
      <c r="E58" s="7"/>
      <c r="F58" s="7"/>
      <c r="G58" s="7"/>
      <c r="H58" s="7"/>
      <c r="I58" s="7"/>
      <c r="J58" s="7"/>
      <c r="K58" s="58"/>
    </row>
    <row r="59" spans="2:11">
      <c r="B59" s="7" t="s">
        <v>116</v>
      </c>
      <c r="C59" s="7"/>
      <c r="D59" s="7"/>
      <c r="E59" s="7"/>
      <c r="F59" s="7" t="s">
        <v>117</v>
      </c>
      <c r="G59" s="7" t="s">
        <v>118</v>
      </c>
      <c r="H59" s="7"/>
      <c r="I59" s="7"/>
      <c r="J59" s="7" t="s">
        <v>119</v>
      </c>
      <c r="K59" s="58"/>
    </row>
  </sheetData>
  <mergeCells count="11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E32:F32"/>
    <mergeCell ref="I32:J32"/>
    <mergeCell ref="E33:F33"/>
    <mergeCell ref="I33:J33"/>
    <mergeCell ref="E34:F34"/>
    <mergeCell ref="I34:J34"/>
    <mergeCell ref="E35:F35"/>
    <mergeCell ref="I35:J35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E41:F41"/>
    <mergeCell ref="I41:J41"/>
    <mergeCell ref="E42:F42"/>
    <mergeCell ref="I42:J42"/>
    <mergeCell ref="E43:F43"/>
    <mergeCell ref="I43:J43"/>
    <mergeCell ref="E44:F44"/>
    <mergeCell ref="I44:J44"/>
    <mergeCell ref="E45:F45"/>
    <mergeCell ref="I45:J45"/>
    <mergeCell ref="E46:F46"/>
    <mergeCell ref="I46:J46"/>
    <mergeCell ref="E47:F47"/>
    <mergeCell ref="I47:J47"/>
    <mergeCell ref="E48:F48"/>
    <mergeCell ref="I48:J48"/>
    <mergeCell ref="E49:F49"/>
    <mergeCell ref="I49:J49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B56:F56"/>
    <mergeCell ref="G56:J56"/>
    <mergeCell ref="B57:F57"/>
    <mergeCell ref="G57:J57"/>
    <mergeCell ref="D14:D31"/>
    <mergeCell ref="D51:D5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346153846154" customWidth="1"/>
    <col min="5" max="5" width="0.884615384615385" customWidth="1"/>
    <col min="6" max="6" width="18" customWidth="1"/>
    <col min="7" max="7" width="11.6346153846154" customWidth="1"/>
    <col min="8" max="8" width="11.1346153846154" customWidth="1"/>
    <col min="9" max="9" width="1" customWidth="1"/>
    <col min="10" max="10" width="11.8846153846154" customWidth="1"/>
    <col min="11" max="11" width="20.88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120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56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5" t="s">
        <v>121</v>
      </c>
      <c r="E14" s="22" t="s">
        <v>122</v>
      </c>
      <c r="F14" s="22"/>
      <c r="G14" s="23">
        <v>0</v>
      </c>
      <c r="H14" s="23"/>
      <c r="I14" s="29"/>
      <c r="J14" s="30"/>
      <c r="K14" s="31" t="s">
        <v>123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124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123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125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114</v>
      </c>
      <c r="H24" s="19"/>
      <c r="I24" s="19"/>
      <c r="J24" s="19"/>
      <c r="K24" s="19" t="s">
        <v>115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116</v>
      </c>
      <c r="C27" s="7"/>
      <c r="D27" s="7"/>
      <c r="E27" s="7"/>
      <c r="F27" s="7" t="s">
        <v>117</v>
      </c>
      <c r="G27" s="7" t="s">
        <v>118</v>
      </c>
      <c r="H27" s="7"/>
      <c r="I27" s="7"/>
      <c r="J27" s="7" t="s">
        <v>119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2025-09-26T16:39:49Z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B3FDC7F589A692185551D668FCEAC5DB_43</vt:lpwstr>
  </property>
  <property fmtid="{D5CDD505-2E9C-101B-9397-08002B2CF9AE}" pid="3" name="KSOProductBuildVer">
    <vt:lpwstr>2052-7.4.1.8983</vt:lpwstr>
  </property>
</Properties>
</file>