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231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86139\Desktop\工作\2020寰行中国\报价\"/>
    </mc:Choice>
  </mc:AlternateContent>
  <xr:revisionPtr revIDLastSave="0" documentId="13_ncr:1_{4D81F913-91AC-4D6B-A827-D037B0189223}" xr6:coauthVersionLast="45" xr6:coauthVersionMax="45" xr10:uidLastSave="{00000000-0000-0000-0000-000000000000}"/>
  <bookViews>
    <workbookView xWindow="-103" yWindow="-103" windowWidth="16663" windowHeight="8863" tabRatio="684" xr2:uid="{00000000-000D-0000-FFFF-FFFF00000000}"/>
  </bookViews>
  <sheets>
    <sheet name="总览" sheetId="19" r:id="rId1"/>
    <sheet name="餐饮及住宿" sheetId="16" r:id="rId2"/>
    <sheet name="交通机票" sheetId="18" r:id="rId3"/>
    <sheet name="项目体验及物料" sheetId="17" r:id="rId4"/>
  </sheets>
  <calcPr calcId="181029"/>
</workbook>
</file>

<file path=xl/calcChain.xml><?xml version="1.0" encoding="utf-8"?>
<calcChain xmlns="http://schemas.openxmlformats.org/spreadsheetml/2006/main">
  <c r="C8" i="19" l="1"/>
  <c r="F43" i="17" l="1"/>
  <c r="F42" i="17" l="1"/>
  <c r="F41" i="17"/>
  <c r="F30" i="17"/>
  <c r="G32" i="16"/>
  <c r="G37" i="16" l="1"/>
  <c r="G35" i="16"/>
  <c r="G26" i="16"/>
  <c r="G24" i="16"/>
  <c r="G22" i="16"/>
  <c r="F44" i="17" l="1"/>
  <c r="G15" i="18" l="1"/>
  <c r="G14" i="18"/>
  <c r="F40" i="17"/>
  <c r="F17" i="17"/>
  <c r="F35" i="17"/>
  <c r="F36" i="17"/>
  <c r="F39" i="17"/>
  <c r="F38" i="17"/>
  <c r="F37" i="17"/>
  <c r="F34" i="17"/>
  <c r="F33" i="17"/>
  <c r="F31" i="17"/>
  <c r="F29" i="17"/>
  <c r="F28" i="17"/>
  <c r="F27" i="17"/>
  <c r="F25" i="17"/>
  <c r="F24" i="17"/>
  <c r="F23" i="17"/>
  <c r="F21" i="17"/>
  <c r="F19" i="17"/>
  <c r="F16" i="17"/>
  <c r="F15" i="17"/>
  <c r="F13" i="17"/>
  <c r="F12" i="17"/>
  <c r="F11" i="17"/>
  <c r="F10" i="17"/>
  <c r="F9" i="17"/>
  <c r="F8" i="17"/>
  <c r="F6" i="17"/>
  <c r="F5" i="17"/>
  <c r="F45" i="17" l="1"/>
  <c r="C5" i="19" s="1"/>
  <c r="G10" i="18"/>
  <c r="G9" i="18"/>
  <c r="G8" i="18"/>
  <c r="G7" i="18"/>
  <c r="G13" i="18"/>
  <c r="G12" i="18"/>
  <c r="G11" i="18"/>
  <c r="G6" i="18"/>
  <c r="G5" i="18"/>
  <c r="G4" i="18"/>
  <c r="G41" i="16"/>
  <c r="G13" i="16"/>
  <c r="G11" i="16"/>
  <c r="G12" i="16"/>
  <c r="G10" i="16"/>
  <c r="G39" i="16"/>
  <c r="G34" i="16"/>
  <c r="G36" i="16"/>
  <c r="G38" i="16"/>
  <c r="G33" i="16"/>
  <c r="G40" i="16"/>
  <c r="G15" i="16"/>
  <c r="G16" i="16"/>
  <c r="G45" i="16"/>
  <c r="G46" i="16"/>
  <c r="G5" i="16"/>
  <c r="G6" i="16"/>
  <c r="G7" i="16"/>
  <c r="G8" i="16"/>
  <c r="G9" i="16"/>
  <c r="G17" i="16"/>
  <c r="G18" i="16"/>
  <c r="G20" i="16"/>
  <c r="G21" i="16"/>
  <c r="G23" i="16"/>
  <c r="G25" i="16"/>
  <c r="G27" i="16"/>
  <c r="G28" i="16"/>
  <c r="G29" i="16"/>
  <c r="G30" i="16"/>
  <c r="G43" i="16"/>
  <c r="G44" i="16"/>
  <c r="G31" i="16"/>
  <c r="G16" i="18" l="1"/>
  <c r="C4" i="19" s="1"/>
  <c r="G47" i="16"/>
  <c r="C3" i="19" s="1"/>
  <c r="C6" i="19" l="1"/>
  <c r="C7" i="19" s="1"/>
</calcChain>
</file>

<file path=xl/sharedStrings.xml><?xml version="1.0" encoding="utf-8"?>
<sst xmlns="http://schemas.openxmlformats.org/spreadsheetml/2006/main" count="288" uniqueCount="170">
  <si>
    <t>NO.</t>
  </si>
  <si>
    <t>Items</t>
  </si>
  <si>
    <t>Detail Description</t>
  </si>
  <si>
    <t xml:space="preserve">Unit Price </t>
  </si>
  <si>
    <t xml:space="preserve"> Qty</t>
  </si>
  <si>
    <t>Day</t>
  </si>
  <si>
    <t>Sub Total</t>
  </si>
  <si>
    <t>1</t>
  </si>
  <si>
    <t xml:space="preserve"> 编号 </t>
  </si>
  <si>
    <t xml:space="preserve"> 描述                                                                             </t>
  </si>
  <si>
    <t xml:space="preserve">数量  </t>
  </si>
  <si>
    <t>次数</t>
  </si>
  <si>
    <t>嘉宾住宿</t>
  </si>
  <si>
    <t>工作人员住宿</t>
  </si>
  <si>
    <t>项目期间工作人员住宿费用</t>
  </si>
  <si>
    <t>嘉宾餐饮</t>
  </si>
  <si>
    <t>工作人员餐饮</t>
  </si>
  <si>
    <t>接送机</t>
  </si>
  <si>
    <t>接送机地接费用</t>
  </si>
  <si>
    <t>合计</t>
  </si>
  <si>
    <t>维修技师住宿</t>
    <phoneticPr fontId="2" type="noConversion"/>
  </si>
  <si>
    <t>维修技师人员住宿费用</t>
    <phoneticPr fontId="2" type="noConversion"/>
  </si>
  <si>
    <t>维修技师餐饮</t>
    <phoneticPr fontId="2" type="noConversion"/>
  </si>
  <si>
    <t>嘉宾餐饮</t>
    <phoneticPr fontId="2" type="noConversion"/>
  </si>
  <si>
    <t>嘉宾50+工作人员10+摄影摄像5</t>
    <phoneticPr fontId="2" type="noConversion"/>
  </si>
  <si>
    <t>西昌发射中心门票</t>
    <phoneticPr fontId="2" type="noConversion"/>
  </si>
  <si>
    <t>西昌发射中心讲解</t>
    <phoneticPr fontId="2" type="noConversion"/>
  </si>
  <si>
    <t>西昌发射中心专家讲解</t>
    <phoneticPr fontId="2" type="noConversion"/>
  </si>
  <si>
    <t>会议室半天</t>
    <phoneticPr fontId="2" type="noConversion"/>
  </si>
  <si>
    <t>嘉宾机票</t>
    <phoneticPr fontId="2" type="noConversion"/>
  </si>
  <si>
    <t>嘉宾水果</t>
  </si>
  <si>
    <t>小计</t>
  </si>
  <si>
    <t>单价</t>
  </si>
  <si>
    <t>备注</t>
  </si>
  <si>
    <t>Remarks</t>
  </si>
  <si>
    <t>接送嘉宾</t>
  </si>
  <si>
    <t>考斯特</t>
  </si>
  <si>
    <t>GL8</t>
  </si>
  <si>
    <t>市内接驳大巴</t>
    <phoneticPr fontId="2" type="noConversion"/>
  </si>
  <si>
    <t>2当地技师</t>
  </si>
  <si>
    <t>16教练团队+5摄影摄像+6执行+2地接+1队医</t>
  </si>
  <si>
    <t>每日房间水果（含4种当地当季水果）</t>
  </si>
  <si>
    <t>每人80万人身意外保险，试驾专用险，7天</t>
  </si>
  <si>
    <t>技师返回所在城市</t>
  </si>
  <si>
    <t>接送嘉宾，37座大巴，市内交通</t>
  </si>
  <si>
    <t>DAY2 泸沽湖银湖岛酒店</t>
    <phoneticPr fontId="3" type="noConversion"/>
  </si>
  <si>
    <t>泸沽湖欢迎仪式</t>
    <phoneticPr fontId="3" type="noConversion"/>
  </si>
  <si>
    <t>嘉宾50+16教练团队+5摄影摄像+6执行+2地接+1队医+2技师+SGM公关5</t>
    <phoneticPr fontId="2" type="noConversion"/>
  </si>
  <si>
    <t>嘉宾50+16教练团队+3摄影摄像+6执行+2地接+1队医+2技师+SGM公关5</t>
    <phoneticPr fontId="2" type="noConversion"/>
  </si>
  <si>
    <t>周1-4，周5返程</t>
    <phoneticPr fontId="2" type="noConversion"/>
  </si>
  <si>
    <t>周1-5，周6返程</t>
    <phoneticPr fontId="2" type="noConversion"/>
  </si>
  <si>
    <t>饮用水</t>
    <phoneticPr fontId="2" type="noConversion"/>
  </si>
  <si>
    <t>丽江</t>
  </si>
  <si>
    <t>苍山石门关&amp;观光车&amp;玻璃栈道</t>
  </si>
  <si>
    <t>项目期间工作人员餐饮</t>
    <phoneticPr fontId="2" type="noConversion"/>
  </si>
  <si>
    <t>交通费 （昆明-北京/上海）</t>
  </si>
  <si>
    <t xml:space="preserve">小计 </t>
  </si>
  <si>
    <t>Unit Price</t>
  </si>
  <si>
    <t>线路3</t>
  </si>
  <si>
    <t>线路4</t>
  </si>
  <si>
    <t>项目</t>
  </si>
  <si>
    <t>描述</t>
  </si>
  <si>
    <t xml:space="preserve">数量 </t>
  </si>
  <si>
    <t>Qty</t>
  </si>
  <si>
    <t xml:space="preserve">线路 </t>
  </si>
  <si>
    <t>Route</t>
  </si>
  <si>
    <t>西昌</t>
  </si>
  <si>
    <t>餐饮及住宿</t>
  </si>
  <si>
    <t>2020寰行中国SOW：餐饮及住宿</t>
  </si>
  <si>
    <t>2020寰行中国SOW：交通及机票</t>
  </si>
  <si>
    <t>2020寰行中国SOW：项目体验及接待</t>
  </si>
  <si>
    <t>嘉宾饮水</t>
  </si>
  <si>
    <t>保险费</t>
  </si>
  <si>
    <t>嘉宾住宿</t>
    <phoneticPr fontId="2" type="noConversion"/>
  </si>
  <si>
    <t>工作人员住宿</t>
    <phoneticPr fontId="2" type="noConversion"/>
  </si>
  <si>
    <t>嘉宾餐饮相关</t>
    <phoneticPr fontId="2" type="noConversion"/>
  </si>
  <si>
    <t>工作人员餐饮相关</t>
    <phoneticPr fontId="2" type="noConversion"/>
  </si>
  <si>
    <t>机票+市内打车（工作人员）</t>
    <phoneticPr fontId="2" type="noConversion"/>
  </si>
  <si>
    <t>16教练团队+3摄影摄像+6执行+2地接+1队医</t>
    <phoneticPr fontId="2" type="noConversion"/>
  </si>
  <si>
    <t>昆明</t>
  </si>
  <si>
    <t>抚仙湖明星渔洞帆船体验</t>
  </si>
  <si>
    <t>嘉宾50+摄影摄像5，大帆船2艘</t>
  </si>
  <si>
    <t>楚雄</t>
  </si>
  <si>
    <t>太阳历公园参观+导游讲解</t>
  </si>
  <si>
    <t>大理</t>
  </si>
  <si>
    <t>苍山石门关导游讲解费用</t>
  </si>
  <si>
    <t>丽江古城维护费</t>
  </si>
  <si>
    <t>纳西鼓乐表演</t>
  </si>
  <si>
    <t>15分钟，嘉宾晚餐前酒店前方表演，或替换为更欢快的形式</t>
  </si>
  <si>
    <t>嘉宾50+工作人员10+摄影摄像3</t>
  </si>
  <si>
    <t>嘉宾50+工作人员10+摄影摄像5</t>
  </si>
  <si>
    <t>不一定收取 嘉宾50+工作人员10+摄影摄像3</t>
  </si>
  <si>
    <t>泸沽湖</t>
  </si>
  <si>
    <t>泸沽湖门票</t>
  </si>
  <si>
    <t>泸沽湖游船</t>
  </si>
  <si>
    <t>泸沽湖导游</t>
  </si>
  <si>
    <t>泸沽湖摩梭博物馆</t>
  </si>
  <si>
    <t>泸沽湖摩梭博物馆导游讲解</t>
  </si>
  <si>
    <t>全程游览讲解，每车队1名</t>
  </si>
  <si>
    <t>或可与泸沽湖导游费用合并，由博物馆出人讲解</t>
  </si>
  <si>
    <t>献哈达欢迎嘉宾</t>
  </si>
  <si>
    <t>抚仙湖</t>
  </si>
  <si>
    <t>石林参观门票</t>
  </si>
  <si>
    <t>石林陪同导游</t>
  </si>
  <si>
    <t>分为2组，每组一名</t>
  </si>
  <si>
    <t>云南气象博物馆参观+专家讲解</t>
  </si>
  <si>
    <t>攀枝花</t>
  </si>
  <si>
    <t>川南天文台授课理论课</t>
  </si>
  <si>
    <t>60mins 超过30人按照2节课计算</t>
  </si>
  <si>
    <t>川南天文台授课观测课</t>
  </si>
  <si>
    <t>川南天文台专家讲解</t>
  </si>
  <si>
    <t>主讲：中科院上海天文台博士（含在读）1人
助理：中科院上海天文台硕士（含在读）1人</t>
  </si>
  <si>
    <t>川南天文台教室租赁（楼下大礼堂）</t>
  </si>
  <si>
    <t>《大人的科学》星空灯体验</t>
  </si>
  <si>
    <t>随程导游讲解，包含嫦娥工程展馆+西昌卫星发射中心讲解</t>
  </si>
  <si>
    <t>近距离参观火箭发射中心，火箭发射塔</t>
    <phoneticPr fontId="2" type="noConversion"/>
  </si>
  <si>
    <t>景区内体验项目</t>
  </si>
  <si>
    <t>嘉宾50+摄影摄像5</t>
  </si>
  <si>
    <t>嘉宾50</t>
  </si>
  <si>
    <t>DAY3 大理实力希尔顿酒店</t>
  </si>
  <si>
    <t>DAY1 丽江和府洲际酒店</t>
  </si>
  <si>
    <t>DAY4 滇菌王JP希丽酒店</t>
  </si>
  <si>
    <t>DAY5 昆明喜来登酒店</t>
  </si>
  <si>
    <t>DAY4 西昌邛海湾柏樾酒店</t>
  </si>
  <si>
    <t>DAY1 抚仙湖希尔顿酒店</t>
  </si>
  <si>
    <t>DAY1 丽江和府洲际酒店/丽江古城云雪丽餐厅</t>
  </si>
  <si>
    <t>DAY5 午餐 (老滇山寨）</t>
  </si>
  <si>
    <t>DAY5 昆明喜来登酒店晚宴</t>
  </si>
  <si>
    <t>DAY1 抚仙湖希尔顿酒店晚宴</t>
  </si>
  <si>
    <t>DAY4 午餐（漫水湾庆林温泉度假山庄）</t>
  </si>
  <si>
    <t>DAY4 西昌酒店收官晚宴</t>
  </si>
  <si>
    <t>大理梅子井饭店夜间表演费用</t>
  </si>
  <si>
    <t>2小时表演</t>
  </si>
  <si>
    <t>水火箭胜利者奖品</t>
  </si>
  <si>
    <t>乐高神舟十号积木</t>
  </si>
  <si>
    <t>单程机票（丽江-昆明）+市内打车</t>
  </si>
  <si>
    <t>单程机票（西昌-昆明）+市内打车</t>
  </si>
  <si>
    <t>酒水</t>
  </si>
  <si>
    <t>DAY3 晚餐（大理梅子井）</t>
  </si>
  <si>
    <t>DAY2 中餐（泸沽湖路途餐厅）</t>
  </si>
  <si>
    <t>DAY2晚餐（银湖岛/摩梭人家）</t>
  </si>
  <si>
    <t>DAY3 中餐（丽江雨雪春天）</t>
  </si>
  <si>
    <t>DAY4 中餐（石门关碧岚温泉酒店)</t>
  </si>
  <si>
    <t>DAY4 晚餐(楚雄滇菌王)</t>
  </si>
  <si>
    <t>DAY2 晚餐（昆明喜来登）</t>
  </si>
  <si>
    <t>DAY2 午餐（食光记忆）</t>
  </si>
  <si>
    <t>DAY3 午餐（滇声气）</t>
  </si>
  <si>
    <t>DAY3 晚餐（永仁大酒店）</t>
  </si>
  <si>
    <t>会议室（昆明喜来登）</t>
  </si>
  <si>
    <t>交通机票</t>
  </si>
  <si>
    <t>项目体验及物料</t>
  </si>
  <si>
    <t>服务费</t>
  </si>
  <si>
    <t>物料</t>
  </si>
  <si>
    <t>经销商补贴（线路1-3，周1到周4 ，单线2人，小计12天）</t>
  </si>
  <si>
    <t>木质结构+写真喷绘+射灯（迎宾KV大图背景）</t>
  </si>
  <si>
    <t>16教练团队+3摄影摄像+6执行+2地接+1队医</t>
  </si>
  <si>
    <t>DAY2 昆明德尔塔酒店</t>
  </si>
  <si>
    <t>DAY3 攀枝花金海名都大酒店</t>
  </si>
  <si>
    <t>摩梭人家价格还没有出来，之后更新</t>
    <phoneticPr fontId="2" type="noConversion"/>
  </si>
  <si>
    <t>总价(不含税）</t>
    <phoneticPr fontId="2" type="noConversion"/>
  </si>
  <si>
    <t>总价(含税可抵扣）</t>
    <phoneticPr fontId="2" type="noConversion"/>
  </si>
  <si>
    <t>投资人伴手礼</t>
    <phoneticPr fontId="2" type="noConversion"/>
  </si>
  <si>
    <t>媒体伴手礼</t>
    <phoneticPr fontId="2" type="noConversion"/>
  </si>
  <si>
    <t>景区索道体验</t>
    <phoneticPr fontId="2" type="noConversion"/>
  </si>
  <si>
    <t>嫦娥工程体验馆VR体验</t>
    <phoneticPr fontId="2" type="noConversion"/>
  </si>
  <si>
    <t>西昌发射中心内部参观体验</t>
    <phoneticPr fontId="2" type="noConversion"/>
  </si>
  <si>
    <t>水火箭媒体体验制作</t>
    <phoneticPr fontId="2" type="noConversion"/>
  </si>
  <si>
    <t>教练、万博机票自理，负责9人差旅：5摄影摄像+4康辉</t>
  </si>
  <si>
    <t>讲解+差旅费用，解放军专家韩晓辉讲解</t>
    <phoneticPr fontId="2" type="noConversion"/>
  </si>
  <si>
    <t>优惠总价(含税可抵扣）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</si>
</sst>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 &quot;¥&quot;* #,##0.00_ ;_ &quot;¥&quot;* \-#,##0.00_ ;_ &quot;¥&quot;* &quot;-&quot;??_ ;_ @_ "/>
    <numFmt numFmtId="176" formatCode="_-* #,##0.00_-;\-* #,##0.00_-;_-* &quot;-&quot;??_-;_-@_-"/>
    <numFmt numFmtId="177" formatCode="#,##0&quot; &quot;;\(#,##0\)"/>
    <numFmt numFmtId="178" formatCode="[$¥-804]#,##0"/>
  </numFmts>
  <fonts count="32">
    <font>
      <sz val="12"/>
      <color indexed="8"/>
      <name val="宋体"/>
    </font>
    <font>
      <sz val="12"/>
      <color indexed="8"/>
      <name val="宋体"/>
      <family val="3"/>
      <charset val="134"/>
    </font>
    <font>
      <sz val="9"/>
      <name val="宋体"/>
      <family val="3"/>
      <charset val="134"/>
    </font>
    <font>
      <sz val="11"/>
      <color indexed="8"/>
      <name val="微软雅黑"/>
      <family val="2"/>
      <charset val="134"/>
    </font>
    <font>
      <u/>
      <sz val="12"/>
      <color theme="10"/>
      <name val="宋体"/>
      <family val="3"/>
      <charset val="134"/>
    </font>
    <font>
      <u/>
      <sz val="12"/>
      <color theme="11"/>
      <name val="宋体"/>
      <family val="3"/>
      <charset val="134"/>
    </font>
    <font>
      <sz val="10"/>
      <name val="Verdana"/>
      <family val="2"/>
    </font>
    <font>
      <sz val="12"/>
      <name val="Times New Roman"/>
      <family val="1"/>
    </font>
    <font>
      <sz val="12"/>
      <name val="宋体"/>
      <family val="3"/>
      <charset val="134"/>
    </font>
    <font>
      <sz val="12"/>
      <name val="方正德赛黑简体 507R"/>
      <charset val="134"/>
    </font>
    <font>
      <sz val="12"/>
      <color indexed="8"/>
      <name val="方正德赛黑简体 507R"/>
      <charset val="134"/>
    </font>
    <font>
      <sz val="12"/>
      <color indexed="8"/>
      <name val="宋体"/>
      <family val="3"/>
      <charset val="134"/>
    </font>
    <font>
      <sz val="12"/>
      <color indexed="8"/>
      <name val="微软雅黑"/>
      <family val="2"/>
      <charset val="134"/>
    </font>
    <font>
      <sz val="10"/>
      <name val="Arial"/>
      <family val="2"/>
    </font>
    <font>
      <sz val="12"/>
      <color rgb="FFFF0000"/>
      <name val="微软雅黑"/>
      <family val="2"/>
      <charset val="134"/>
    </font>
    <font>
      <sz val="12"/>
      <name val="微软雅黑"/>
      <family val="2"/>
      <charset val="134"/>
    </font>
    <font>
      <b/>
      <sz val="20"/>
      <name val="Morandi-Medium"/>
      <family val="2"/>
    </font>
    <font>
      <sz val="20"/>
      <name val="Morandi-Medium"/>
      <family val="2"/>
    </font>
    <font>
      <b/>
      <sz val="12"/>
      <color indexed="9"/>
      <name val="Morandi-Medium"/>
      <family val="2"/>
    </font>
    <font>
      <b/>
      <sz val="20"/>
      <name val="Morandi-Light"/>
      <family val="2"/>
    </font>
    <font>
      <sz val="20"/>
      <name val="Morandi-Light"/>
      <family val="2"/>
    </font>
    <font>
      <b/>
      <sz val="12"/>
      <color indexed="9"/>
      <name val="Morandi-Light"/>
      <family val="2"/>
    </font>
    <font>
      <sz val="12"/>
      <color indexed="8"/>
      <name val="Morandi-Light"/>
      <family val="2"/>
    </font>
    <font>
      <sz val="12"/>
      <name val="Morandi-Light"/>
      <family val="2"/>
    </font>
    <font>
      <b/>
      <sz val="12"/>
      <color indexed="8"/>
      <name val="Morandi-Light"/>
      <family val="2"/>
    </font>
    <font>
      <sz val="12"/>
      <color indexed="16"/>
      <name val="Morandi-Light"/>
      <family val="2"/>
    </font>
    <font>
      <sz val="12"/>
      <color theme="1"/>
      <name val="Morandi-Light"/>
      <family val="2"/>
    </font>
    <font>
      <sz val="12"/>
      <color theme="1"/>
      <name val="微软雅黑"/>
      <family val="2"/>
      <charset val="134"/>
    </font>
    <font>
      <sz val="18"/>
      <color indexed="8"/>
      <name val="宋体"/>
      <family val="3"/>
      <charset val="134"/>
    </font>
    <font>
      <sz val="18"/>
      <color indexed="8"/>
      <name val="方正德赛黑简体 504L"/>
      <charset val="134"/>
    </font>
    <font>
      <b/>
      <sz val="18"/>
      <color indexed="8"/>
      <name val="Morandi-Light"/>
      <family val="2"/>
    </font>
    <font>
      <sz val="12"/>
      <color rgb="FFFF0000"/>
      <name val="Morandi-Light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8">
    <xf numFmtId="0" fontId="0" fillId="0" borderId="0" applyNumberFormat="0" applyFill="0" applyBorder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" fillId="0" borderId="0"/>
    <xf numFmtId="44" fontId="8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176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3" fillId="0" borderId="0">
      <alignment vertical="center"/>
    </xf>
    <xf numFmtId="0" fontId="11" fillId="0" borderId="0" applyNumberFormat="0" applyFill="0" applyBorder="0" applyProtection="0"/>
    <xf numFmtId="0" fontId="8" fillId="0" borderId="0">
      <alignment vertical="center"/>
    </xf>
  </cellStyleXfs>
  <cellXfs count="156">
    <xf numFmtId="0" fontId="0" fillId="0" borderId="0" xfId="0" applyFont="1" applyAlignment="1"/>
    <xf numFmtId="0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12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0" fontId="14" fillId="0" borderId="0" xfId="0" applyNumberFormat="1" applyFont="1" applyFill="1" applyAlignment="1">
      <alignment horizontal="center"/>
    </xf>
    <xf numFmtId="0" fontId="14" fillId="0" borderId="0" xfId="0" applyFont="1" applyFill="1" applyAlignment="1">
      <alignment horizontal="center"/>
    </xf>
    <xf numFmtId="0" fontId="12" fillId="0" borderId="0" xfId="0" applyNumberFormat="1" applyFont="1" applyFill="1" applyAlignment="1">
      <alignment horizontal="center"/>
    </xf>
    <xf numFmtId="0" fontId="12" fillId="0" borderId="0" xfId="0" applyFont="1" applyFill="1" applyAlignment="1">
      <alignment horizontal="center"/>
    </xf>
    <xf numFmtId="0" fontId="0" fillId="0" borderId="0" xfId="0" applyFont="1" applyAlignment="1">
      <alignment horizontal="center"/>
    </xf>
    <xf numFmtId="49" fontId="18" fillId="2" borderId="10" xfId="0" applyNumberFormat="1" applyFont="1" applyFill="1" applyBorder="1" applyAlignment="1">
      <alignment horizontal="center" vertical="center"/>
    </xf>
    <xf numFmtId="49" fontId="18" fillId="2" borderId="11" xfId="0" applyNumberFormat="1" applyFont="1" applyFill="1" applyBorder="1" applyAlignment="1">
      <alignment horizontal="center" vertical="center"/>
    </xf>
    <xf numFmtId="49" fontId="23" fillId="0" borderId="11" xfId="0" applyNumberFormat="1" applyFont="1" applyFill="1" applyBorder="1" applyAlignment="1">
      <alignment horizontal="left" vertical="center" wrapText="1"/>
    </xf>
    <xf numFmtId="49" fontId="23" fillId="0" borderId="12" xfId="0" applyNumberFormat="1" applyFont="1" applyFill="1" applyBorder="1" applyAlignment="1">
      <alignment horizontal="left" vertical="center"/>
    </xf>
    <xf numFmtId="0" fontId="23" fillId="0" borderId="12" xfId="0" applyFont="1" applyFill="1" applyBorder="1" applyAlignment="1">
      <alignment horizontal="left" vertical="center"/>
    </xf>
    <xf numFmtId="49" fontId="23" fillId="0" borderId="12" xfId="0" applyNumberFormat="1" applyFont="1" applyFill="1" applyBorder="1" applyAlignment="1">
      <alignment horizontal="left"/>
    </xf>
    <xf numFmtId="49" fontId="22" fillId="0" borderId="11" xfId="0" applyNumberFormat="1" applyFont="1" applyFill="1" applyBorder="1" applyAlignment="1">
      <alignment horizontal="left" vertical="center" wrapText="1"/>
    </xf>
    <xf numFmtId="49" fontId="23" fillId="0" borderId="12" xfId="0" applyNumberFormat="1" applyFont="1" applyFill="1" applyBorder="1" applyAlignment="1">
      <alignment horizontal="center"/>
    </xf>
    <xf numFmtId="3" fontId="23" fillId="0" borderId="12" xfId="0" applyNumberFormat="1" applyFont="1" applyFill="1" applyBorder="1" applyAlignment="1">
      <alignment horizontal="center" vertical="center"/>
    </xf>
    <xf numFmtId="49" fontId="24" fillId="3" borderId="15" xfId="0" applyNumberFormat="1" applyFont="1" applyFill="1" applyBorder="1" applyAlignment="1">
      <alignment horizontal="center" vertical="center"/>
    </xf>
    <xf numFmtId="178" fontId="23" fillId="0" borderId="11" xfId="0" applyNumberFormat="1" applyFont="1" applyFill="1" applyBorder="1" applyAlignment="1">
      <alignment horizontal="center" vertical="center"/>
    </xf>
    <xf numFmtId="0" fontId="23" fillId="0" borderId="11" xfId="0" applyNumberFormat="1" applyFont="1" applyFill="1" applyBorder="1" applyAlignment="1">
      <alignment horizontal="center" vertical="center"/>
    </xf>
    <xf numFmtId="178" fontId="23" fillId="0" borderId="11" xfId="0" applyNumberFormat="1" applyFont="1" applyFill="1" applyBorder="1" applyAlignment="1">
      <alignment horizontal="center"/>
    </xf>
    <xf numFmtId="0" fontId="23" fillId="0" borderId="11" xfId="0" applyNumberFormat="1" applyFont="1" applyFill="1" applyBorder="1" applyAlignment="1">
      <alignment horizontal="center"/>
    </xf>
    <xf numFmtId="178" fontId="22" fillId="0" borderId="11" xfId="0" applyNumberFormat="1" applyFont="1" applyFill="1" applyBorder="1" applyAlignment="1">
      <alignment horizontal="center"/>
    </xf>
    <xf numFmtId="0" fontId="22" fillId="0" borderId="11" xfId="0" applyNumberFormat="1" applyFont="1" applyFill="1" applyBorder="1" applyAlignment="1">
      <alignment horizontal="center"/>
    </xf>
    <xf numFmtId="178" fontId="24" fillId="3" borderId="20" xfId="0" applyNumberFormat="1" applyFont="1" applyFill="1" applyBorder="1" applyAlignment="1">
      <alignment horizontal="center" vertical="center" wrapText="1"/>
    </xf>
    <xf numFmtId="0" fontId="24" fillId="3" borderId="20" xfId="0" applyFont="1" applyFill="1" applyBorder="1" applyAlignment="1">
      <alignment horizontal="center" vertical="center" wrapText="1"/>
    </xf>
    <xf numFmtId="178" fontId="23" fillId="0" borderId="11" xfId="26" applyNumberFormat="1" applyFont="1" applyFill="1" applyBorder="1" applyAlignment="1">
      <alignment horizontal="center" vertical="center"/>
    </xf>
    <xf numFmtId="178" fontId="24" fillId="3" borderId="20" xfId="26" applyNumberFormat="1" applyFont="1" applyFill="1" applyBorder="1" applyAlignment="1">
      <alignment horizontal="center" vertical="center"/>
    </xf>
    <xf numFmtId="0" fontId="23" fillId="0" borderId="5" xfId="0" applyNumberFormat="1" applyFont="1" applyFill="1" applyBorder="1" applyAlignment="1">
      <alignment horizontal="left" vertical="center"/>
    </xf>
    <xf numFmtId="178" fontId="23" fillId="0" borderId="5" xfId="26" applyNumberFormat="1" applyFont="1" applyFill="1" applyBorder="1" applyAlignment="1">
      <alignment horizontal="center" vertical="center"/>
    </xf>
    <xf numFmtId="0" fontId="23" fillId="0" borderId="5" xfId="0" applyNumberFormat="1" applyFont="1" applyFill="1" applyBorder="1" applyAlignment="1">
      <alignment horizontal="center" vertical="center"/>
    </xf>
    <xf numFmtId="49" fontId="23" fillId="0" borderId="11" xfId="0" applyNumberFormat="1" applyFont="1" applyFill="1" applyBorder="1" applyAlignment="1">
      <alignment horizontal="center" vertical="center" wrapText="1"/>
    </xf>
    <xf numFmtId="49" fontId="24" fillId="3" borderId="20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horizontal="left"/>
    </xf>
    <xf numFmtId="178" fontId="18" fillId="2" borderId="11" xfId="26" applyNumberFormat="1" applyFont="1" applyFill="1" applyBorder="1" applyAlignment="1">
      <alignment horizontal="center" vertical="center"/>
    </xf>
    <xf numFmtId="49" fontId="18" fillId="2" borderId="11" xfId="0" applyNumberFormat="1" applyFont="1" applyFill="1" applyBorder="1" applyAlignment="1">
      <alignment horizontal="center" vertical="center" wrapText="1"/>
    </xf>
    <xf numFmtId="49" fontId="22" fillId="0" borderId="11" xfId="0" applyNumberFormat="1" applyFont="1" applyFill="1" applyBorder="1" applyAlignment="1">
      <alignment horizontal="center" vertical="center" wrapText="1"/>
    </xf>
    <xf numFmtId="0" fontId="12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178" fontId="23" fillId="0" borderId="5" xfId="0" applyNumberFormat="1" applyFont="1" applyFill="1" applyBorder="1" applyAlignment="1">
      <alignment horizontal="center"/>
    </xf>
    <xf numFmtId="0" fontId="23" fillId="0" borderId="5" xfId="0" applyNumberFormat="1" applyFont="1" applyFill="1" applyBorder="1" applyAlignment="1">
      <alignment horizontal="center"/>
    </xf>
    <xf numFmtId="0" fontId="23" fillId="0" borderId="5" xfId="0" applyFont="1" applyFill="1" applyBorder="1" applyAlignment="1">
      <alignment horizontal="left"/>
    </xf>
    <xf numFmtId="0" fontId="23" fillId="0" borderId="11" xfId="0" applyFont="1" applyFill="1" applyBorder="1" applyAlignment="1">
      <alignment horizontal="left" vertical="center" wrapText="1"/>
    </xf>
    <xf numFmtId="49" fontId="23" fillId="0" borderId="6" xfId="0" applyNumberFormat="1" applyFont="1" applyFill="1" applyBorder="1" applyAlignment="1">
      <alignment horizontal="left" vertical="center" wrapText="1"/>
    </xf>
    <xf numFmtId="0" fontId="24" fillId="3" borderId="22" xfId="0" applyFont="1" applyFill="1" applyBorder="1" applyAlignment="1">
      <alignment horizontal="left" vertical="center" wrapText="1"/>
    </xf>
    <xf numFmtId="49" fontId="23" fillId="0" borderId="5" xfId="0" applyNumberFormat="1" applyFont="1" applyFill="1" applyBorder="1" applyAlignment="1">
      <alignment horizontal="left" vertical="center" wrapText="1"/>
    </xf>
    <xf numFmtId="49" fontId="23" fillId="0" borderId="5" xfId="0" applyNumberFormat="1" applyFont="1" applyFill="1" applyBorder="1" applyAlignment="1">
      <alignment horizontal="justify" vertical="center" wrapText="1"/>
    </xf>
    <xf numFmtId="178" fontId="23" fillId="0" borderId="5" xfId="0" applyNumberFormat="1" applyFont="1" applyFill="1" applyBorder="1" applyAlignment="1">
      <alignment horizontal="center" vertical="center"/>
    </xf>
    <xf numFmtId="177" fontId="23" fillId="0" borderId="5" xfId="0" applyNumberFormat="1" applyFont="1" applyFill="1" applyBorder="1" applyAlignment="1">
      <alignment horizontal="center" vertical="center" wrapText="1"/>
    </xf>
    <xf numFmtId="49" fontId="18" fillId="2" borderId="5" xfId="0" applyNumberFormat="1" applyFont="1" applyFill="1" applyBorder="1" applyAlignment="1">
      <alignment horizontal="center" vertical="center"/>
    </xf>
    <xf numFmtId="49" fontId="18" fillId="2" borderId="5" xfId="0" applyNumberFormat="1" applyFont="1" applyFill="1" applyBorder="1" applyAlignment="1">
      <alignment horizontal="center" vertical="center" wrapText="1"/>
    </xf>
    <xf numFmtId="178" fontId="18" fillId="2" borderId="5" xfId="26" applyNumberFormat="1" applyFont="1" applyFill="1" applyBorder="1" applyAlignment="1">
      <alignment horizontal="center" vertical="center"/>
    </xf>
    <xf numFmtId="49" fontId="18" fillId="2" borderId="5" xfId="0" applyNumberFormat="1" applyFont="1" applyFill="1" applyBorder="1" applyAlignment="1">
      <alignment horizontal="left" vertical="center"/>
    </xf>
    <xf numFmtId="49" fontId="23" fillId="0" borderId="5" xfId="0" applyNumberFormat="1" applyFont="1" applyFill="1" applyBorder="1" applyAlignment="1">
      <alignment horizontal="left" vertical="center"/>
    </xf>
    <xf numFmtId="49" fontId="22" fillId="0" borderId="5" xfId="0" applyNumberFormat="1" applyFont="1" applyFill="1" applyBorder="1" applyAlignment="1">
      <alignment horizontal="left" vertical="center" wrapText="1"/>
    </xf>
    <xf numFmtId="178" fontId="22" fillId="0" borderId="5" xfId="0" applyNumberFormat="1" applyFont="1" applyFill="1" applyBorder="1" applyAlignment="1">
      <alignment horizontal="center"/>
    </xf>
    <xf numFmtId="0" fontId="22" fillId="0" borderId="5" xfId="0" applyNumberFormat="1" applyFont="1" applyFill="1" applyBorder="1" applyAlignment="1">
      <alignment horizontal="center"/>
    </xf>
    <xf numFmtId="0" fontId="25" fillId="0" borderId="5" xfId="0" applyFont="1" applyFill="1" applyBorder="1" applyAlignment="1">
      <alignment horizontal="left"/>
    </xf>
    <xf numFmtId="3" fontId="22" fillId="0" borderId="5" xfId="0" applyNumberFormat="1" applyFont="1" applyFill="1" applyBorder="1" applyAlignment="1">
      <alignment horizontal="center"/>
    </xf>
    <xf numFmtId="178" fontId="22" fillId="0" borderId="5" xfId="0" applyNumberFormat="1" applyFont="1" applyFill="1" applyBorder="1" applyAlignment="1">
      <alignment horizontal="center" vertical="center" wrapText="1"/>
    </xf>
    <xf numFmtId="3" fontId="22" fillId="0" borderId="5" xfId="0" applyNumberFormat="1" applyFont="1" applyFill="1" applyBorder="1" applyAlignment="1">
      <alignment horizontal="left"/>
    </xf>
    <xf numFmtId="49" fontId="24" fillId="3" borderId="5" xfId="0" applyNumberFormat="1" applyFont="1" applyFill="1" applyBorder="1" applyAlignment="1">
      <alignment horizontal="center" vertical="center"/>
    </xf>
    <xf numFmtId="0" fontId="24" fillId="3" borderId="5" xfId="0" applyFont="1" applyFill="1" applyBorder="1" applyAlignment="1">
      <alignment horizontal="left" vertical="center" wrapText="1"/>
    </xf>
    <xf numFmtId="178" fontId="24" fillId="3" borderId="5" xfId="0" applyNumberFormat="1" applyFont="1" applyFill="1" applyBorder="1" applyAlignment="1">
      <alignment horizontal="center" vertical="center" wrapText="1"/>
    </xf>
    <xf numFmtId="0" fontId="24" fillId="3" borderId="5" xfId="0" applyFont="1" applyFill="1" applyBorder="1" applyAlignment="1">
      <alignment horizontal="center" vertical="center" wrapText="1"/>
    </xf>
    <xf numFmtId="178" fontId="24" fillId="3" borderId="5" xfId="26" applyNumberFormat="1" applyFont="1" applyFill="1" applyBorder="1" applyAlignment="1">
      <alignment horizontal="center" vertical="center"/>
    </xf>
    <xf numFmtId="3" fontId="24" fillId="3" borderId="5" xfId="0" applyNumberFormat="1" applyFont="1" applyFill="1" applyBorder="1" applyAlignment="1">
      <alignment horizontal="left" vertical="center"/>
    </xf>
    <xf numFmtId="49" fontId="21" fillId="2" borderId="5" xfId="0" applyNumberFormat="1" applyFont="1" applyFill="1" applyBorder="1" applyAlignment="1">
      <alignment horizontal="center" vertical="center"/>
    </xf>
    <xf numFmtId="49" fontId="21" fillId="2" borderId="5" xfId="0" applyNumberFormat="1" applyFont="1" applyFill="1" applyBorder="1" applyAlignment="1">
      <alignment horizontal="center" vertical="center" wrapText="1"/>
    </xf>
    <xf numFmtId="49" fontId="23" fillId="0" borderId="5" xfId="0" applyNumberFormat="1" applyFont="1" applyFill="1" applyBorder="1" applyAlignment="1">
      <alignment vertical="center" wrapText="1"/>
    </xf>
    <xf numFmtId="178" fontId="21" fillId="2" borderId="5" xfId="26" applyNumberFormat="1" applyFont="1" applyFill="1" applyBorder="1" applyAlignment="1">
      <alignment horizontal="center" vertical="center"/>
    </xf>
    <xf numFmtId="49" fontId="21" fillId="2" borderId="5" xfId="0" applyNumberFormat="1" applyFont="1" applyFill="1" applyBorder="1" applyAlignment="1">
      <alignment horizontal="left" vertical="center"/>
    </xf>
    <xf numFmtId="0" fontId="23" fillId="0" borderId="2" xfId="0" applyFont="1" applyFill="1" applyBorder="1" applyAlignment="1">
      <alignment horizontal="left" vertical="center" wrapText="1"/>
    </xf>
    <xf numFmtId="0" fontId="23" fillId="0" borderId="2" xfId="0" applyFont="1" applyFill="1" applyBorder="1" applyAlignment="1">
      <alignment horizontal="center" vertical="center" wrapText="1"/>
    </xf>
    <xf numFmtId="178" fontId="23" fillId="0" borderId="2" xfId="0" applyNumberFormat="1" applyFont="1" applyFill="1" applyBorder="1" applyAlignment="1">
      <alignment horizontal="center" vertical="center" wrapText="1"/>
    </xf>
    <xf numFmtId="49" fontId="23" fillId="0" borderId="13" xfId="0" applyNumberFormat="1" applyFont="1" applyFill="1" applyBorder="1" applyAlignment="1">
      <alignment vertical="center" wrapText="1"/>
    </xf>
    <xf numFmtId="49" fontId="22" fillId="0" borderId="13" xfId="0" applyNumberFormat="1" applyFont="1" applyFill="1" applyBorder="1" applyAlignment="1">
      <alignment vertical="center" wrapText="1"/>
    </xf>
    <xf numFmtId="49" fontId="23" fillId="0" borderId="23" xfId="0" applyNumberFormat="1" applyFont="1" applyFill="1" applyBorder="1" applyAlignment="1">
      <alignment vertical="center" wrapText="1"/>
    </xf>
    <xf numFmtId="49" fontId="15" fillId="0" borderId="12" xfId="0" applyNumberFormat="1" applyFont="1" applyFill="1" applyBorder="1" applyAlignment="1">
      <alignment horizontal="left" vertical="center"/>
    </xf>
    <xf numFmtId="49" fontId="15" fillId="0" borderId="5" xfId="0" applyNumberFormat="1" applyFont="1" applyFill="1" applyBorder="1" applyAlignment="1">
      <alignment horizontal="left" vertical="center" wrapText="1"/>
    </xf>
    <xf numFmtId="0" fontId="28" fillId="0" borderId="0" xfId="0" applyFont="1" applyAlignment="1"/>
    <xf numFmtId="0" fontId="29" fillId="0" borderId="0" xfId="0" applyFont="1" applyAlignment="1"/>
    <xf numFmtId="49" fontId="30" fillId="3" borderId="5" xfId="0" applyNumberFormat="1" applyFont="1" applyFill="1" applyBorder="1" applyAlignment="1">
      <alignment horizontal="center" vertical="center"/>
    </xf>
    <xf numFmtId="178" fontId="30" fillId="3" borderId="5" xfId="0" applyNumberFormat="1" applyFont="1" applyFill="1" applyBorder="1" applyAlignment="1">
      <alignment horizontal="center" vertical="center" wrapText="1"/>
    </xf>
    <xf numFmtId="0" fontId="30" fillId="3" borderId="5" xfId="0" applyFont="1" applyFill="1" applyBorder="1" applyAlignment="1">
      <alignment horizontal="center" vertical="center" wrapText="1"/>
    </xf>
    <xf numFmtId="178" fontId="30" fillId="3" borderId="5" xfId="26" applyNumberFormat="1" applyFont="1" applyFill="1" applyBorder="1" applyAlignment="1">
      <alignment horizontal="center" vertical="center"/>
    </xf>
    <xf numFmtId="3" fontId="30" fillId="3" borderId="5" xfId="0" applyNumberFormat="1" applyFont="1" applyFill="1" applyBorder="1" applyAlignment="1">
      <alignment horizontal="left" vertical="center"/>
    </xf>
    <xf numFmtId="178" fontId="31" fillId="0" borderId="5" xfId="0" applyNumberFormat="1" applyFont="1" applyFill="1" applyBorder="1" applyAlignment="1">
      <alignment horizontal="center" vertical="center"/>
    </xf>
    <xf numFmtId="49" fontId="15" fillId="0" borderId="5" xfId="0" applyNumberFormat="1" applyFont="1" applyFill="1" applyBorder="1" applyAlignment="1">
      <alignment horizontal="justify" vertical="center" wrapText="1"/>
    </xf>
    <xf numFmtId="178" fontId="12" fillId="0" borderId="5" xfId="0" applyNumberFormat="1" applyFont="1" applyFill="1" applyBorder="1" applyAlignment="1">
      <alignment horizontal="center" vertical="center"/>
    </xf>
    <xf numFmtId="177" fontId="15" fillId="0" borderId="5" xfId="0" applyNumberFormat="1" applyFont="1" applyFill="1" applyBorder="1" applyAlignment="1">
      <alignment horizontal="center" vertical="center" wrapText="1"/>
    </xf>
    <xf numFmtId="178" fontId="15" fillId="0" borderId="5" xfId="26" applyNumberFormat="1" applyFont="1" applyFill="1" applyBorder="1" applyAlignment="1">
      <alignment horizontal="center" vertical="center"/>
    </xf>
    <xf numFmtId="49" fontId="15" fillId="0" borderId="5" xfId="0" applyNumberFormat="1" applyFont="1" applyFill="1" applyBorder="1" applyAlignment="1">
      <alignment horizontal="left" vertical="center"/>
    </xf>
    <xf numFmtId="178" fontId="15" fillId="0" borderId="11" xfId="0" applyNumberFormat="1" applyFont="1" applyFill="1" applyBorder="1" applyAlignment="1">
      <alignment horizontal="center" vertical="center"/>
    </xf>
    <xf numFmtId="177" fontId="15" fillId="0" borderId="5" xfId="0" applyNumberFormat="1" applyFont="1" applyFill="1" applyBorder="1" applyAlignment="1">
      <alignment horizontal="center" wrapText="1"/>
    </xf>
    <xf numFmtId="178" fontId="15" fillId="0" borderId="5" xfId="0" applyNumberFormat="1" applyFont="1" applyFill="1" applyBorder="1" applyAlignment="1">
      <alignment horizontal="center"/>
    </xf>
    <xf numFmtId="178" fontId="15" fillId="0" borderId="5" xfId="0" applyNumberFormat="1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11" xfId="0" applyFont="1" applyFill="1" applyBorder="1" applyAlignment="1">
      <alignment horizontal="left" vertical="center" wrapText="1"/>
    </xf>
    <xf numFmtId="0" fontId="15" fillId="0" borderId="11" xfId="0" applyFont="1" applyFill="1" applyBorder="1" applyAlignment="1">
      <alignment horizontal="center" vertical="center"/>
    </xf>
    <xf numFmtId="49" fontId="15" fillId="0" borderId="11" xfId="0" applyNumberFormat="1" applyFont="1" applyFill="1" applyBorder="1" applyAlignment="1">
      <alignment horizontal="left" vertical="center"/>
    </xf>
    <xf numFmtId="178" fontId="15" fillId="0" borderId="5" xfId="0" applyNumberFormat="1" applyFont="1" applyFill="1" applyBorder="1" applyAlignment="1">
      <alignment horizontal="center" vertical="center" wrapText="1"/>
    </xf>
    <xf numFmtId="177" fontId="15" fillId="0" borderId="1" xfId="0" applyNumberFormat="1" applyFont="1" applyFill="1" applyBorder="1" applyAlignment="1">
      <alignment horizontal="center" vertical="center" wrapText="1"/>
    </xf>
    <xf numFmtId="178" fontId="26" fillId="0" borderId="11" xfId="0" applyNumberFormat="1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left" wrapText="1"/>
    </xf>
    <xf numFmtId="49" fontId="15" fillId="0" borderId="1" xfId="0" applyNumberFormat="1" applyFont="1" applyFill="1" applyBorder="1" applyAlignment="1">
      <alignment horizontal="left" vertical="center" wrapText="1"/>
    </xf>
    <xf numFmtId="178" fontId="15" fillId="0" borderId="1" xfId="0" applyNumberFormat="1" applyFont="1" applyFill="1" applyBorder="1" applyAlignment="1">
      <alignment horizontal="center" vertical="center" wrapText="1"/>
    </xf>
    <xf numFmtId="178" fontId="15" fillId="0" borderId="1" xfId="0" applyNumberFormat="1" applyFont="1" applyFill="1" applyBorder="1" applyAlignment="1">
      <alignment horizontal="center" vertical="center"/>
    </xf>
    <xf numFmtId="49" fontId="14" fillId="0" borderId="1" xfId="0" applyNumberFormat="1" applyFont="1" applyFill="1" applyBorder="1" applyAlignment="1">
      <alignment horizontal="left" vertical="center"/>
    </xf>
    <xf numFmtId="0" fontId="15" fillId="0" borderId="5" xfId="0" applyNumberFormat="1" applyFont="1" applyFill="1" applyBorder="1" applyAlignment="1">
      <alignment horizontal="center"/>
    </xf>
    <xf numFmtId="49" fontId="15" fillId="0" borderId="5" xfId="0" applyNumberFormat="1" applyFont="1" applyFill="1" applyBorder="1" applyAlignment="1"/>
    <xf numFmtId="0" fontId="15" fillId="0" borderId="5" xfId="0" applyNumberFormat="1" applyFont="1" applyFill="1" applyBorder="1" applyAlignment="1">
      <alignment horizontal="center" vertical="center"/>
    </xf>
    <xf numFmtId="0" fontId="12" fillId="0" borderId="5" xfId="0" applyFont="1" applyBorder="1" applyAlignment="1"/>
    <xf numFmtId="0" fontId="15" fillId="0" borderId="16" xfId="0" applyFont="1" applyFill="1" applyBorder="1" applyAlignment="1">
      <alignment horizontal="center" vertical="center" wrapText="1"/>
    </xf>
    <xf numFmtId="0" fontId="15" fillId="0" borderId="28" xfId="0" applyFont="1" applyFill="1" applyBorder="1" applyAlignment="1">
      <alignment horizontal="center" vertical="center" wrapText="1"/>
    </xf>
    <xf numFmtId="0" fontId="23" fillId="0" borderId="28" xfId="0" applyFont="1" applyFill="1" applyBorder="1" applyAlignment="1">
      <alignment horizontal="center" vertical="center" wrapText="1"/>
    </xf>
    <xf numFmtId="178" fontId="23" fillId="0" borderId="28" xfId="0" applyNumberFormat="1" applyFont="1" applyFill="1" applyBorder="1" applyAlignment="1">
      <alignment horizontal="center" vertical="center" wrapText="1"/>
    </xf>
    <xf numFmtId="0" fontId="0" fillId="0" borderId="0" xfId="0" applyFont="1" applyFill="1" applyAlignment="1"/>
    <xf numFmtId="0" fontId="15" fillId="0" borderId="29" xfId="0" applyFont="1" applyFill="1" applyBorder="1" applyAlignment="1">
      <alignment horizontal="center" vertical="center" wrapText="1"/>
    </xf>
    <xf numFmtId="0" fontId="23" fillId="0" borderId="29" xfId="0" applyFont="1" applyFill="1" applyBorder="1" applyAlignment="1">
      <alignment horizontal="center" vertical="center" wrapText="1"/>
    </xf>
    <xf numFmtId="178" fontId="23" fillId="0" borderId="29" xfId="0" applyNumberFormat="1" applyFont="1" applyFill="1" applyBorder="1" applyAlignment="1">
      <alignment horizontal="center" vertical="center" wrapText="1"/>
    </xf>
    <xf numFmtId="178" fontId="12" fillId="0" borderId="5" xfId="0" applyNumberFormat="1" applyFont="1" applyBorder="1" applyAlignment="1"/>
    <xf numFmtId="3" fontId="8" fillId="0" borderId="12" xfId="0" applyNumberFormat="1" applyFont="1" applyFill="1" applyBorder="1" applyAlignment="1">
      <alignment horizontal="left" vertical="center"/>
    </xf>
    <xf numFmtId="0" fontId="12" fillId="0" borderId="0" xfId="0" applyNumberFormat="1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49" fontId="18" fillId="0" borderId="12" xfId="0" applyNumberFormat="1" applyFont="1" applyFill="1" applyBorder="1" applyAlignment="1">
      <alignment horizontal="left" vertical="center"/>
    </xf>
    <xf numFmtId="3" fontId="24" fillId="0" borderId="21" xfId="0" applyNumberFormat="1" applyFont="1" applyFill="1" applyBorder="1" applyAlignment="1">
      <alignment horizontal="left" vertical="center"/>
    </xf>
    <xf numFmtId="0" fontId="9" fillId="0" borderId="0" xfId="0" applyFont="1" applyFill="1" applyAlignment="1">
      <alignment vertical="center"/>
    </xf>
    <xf numFmtId="49" fontId="27" fillId="0" borderId="26" xfId="0" applyNumberFormat="1" applyFont="1" applyFill="1" applyBorder="1" applyAlignment="1">
      <alignment horizontal="center" vertical="center"/>
    </xf>
    <xf numFmtId="49" fontId="27" fillId="0" borderId="14" xfId="0" applyNumberFormat="1" applyFont="1" applyFill="1" applyBorder="1" applyAlignment="1">
      <alignment horizontal="center" vertical="center"/>
    </xf>
    <xf numFmtId="49" fontId="27" fillId="0" borderId="27" xfId="0" applyNumberFormat="1" applyFont="1" applyFill="1" applyBorder="1" applyAlignment="1">
      <alignment horizontal="center" vertical="center"/>
    </xf>
    <xf numFmtId="0" fontId="16" fillId="0" borderId="7" xfId="0" applyNumberFormat="1" applyFont="1" applyBorder="1" applyAlignment="1">
      <alignment horizontal="center" vertical="center"/>
    </xf>
    <xf numFmtId="0" fontId="17" fillId="0" borderId="8" xfId="0" applyNumberFormat="1" applyFont="1" applyBorder="1" applyAlignment="1">
      <alignment horizontal="center" vertical="center"/>
    </xf>
    <xf numFmtId="0" fontId="17" fillId="0" borderId="9" xfId="0" applyNumberFormat="1" applyFont="1" applyBorder="1" applyAlignment="1">
      <alignment horizontal="center" vertical="center"/>
    </xf>
    <xf numFmtId="49" fontId="23" fillId="0" borderId="17" xfId="0" applyNumberFormat="1" applyFont="1" applyFill="1" applyBorder="1" applyAlignment="1">
      <alignment horizontal="center" vertical="center" wrapText="1"/>
    </xf>
    <xf numFmtId="49" fontId="23" fillId="0" borderId="4" xfId="0" applyNumberFormat="1" applyFont="1" applyFill="1" applyBorder="1" applyAlignment="1">
      <alignment horizontal="center" vertical="center" wrapText="1"/>
    </xf>
    <xf numFmtId="49" fontId="23" fillId="0" borderId="24" xfId="0" applyNumberFormat="1" applyFont="1" applyFill="1" applyBorder="1" applyAlignment="1">
      <alignment horizontal="center" vertical="center" wrapText="1"/>
    </xf>
    <xf numFmtId="0" fontId="16" fillId="0" borderId="5" xfId="0" applyNumberFormat="1" applyFont="1" applyBorder="1" applyAlignment="1">
      <alignment horizontal="center" vertical="center"/>
    </xf>
    <xf numFmtId="0" fontId="17" fillId="0" borderId="5" xfId="0" applyNumberFormat="1" applyFont="1" applyBorder="1" applyAlignment="1">
      <alignment horizontal="center" vertical="center"/>
    </xf>
    <xf numFmtId="0" fontId="19" fillId="0" borderId="5" xfId="0" applyNumberFormat="1" applyFont="1" applyBorder="1" applyAlignment="1">
      <alignment horizontal="center" vertical="center"/>
    </xf>
    <xf numFmtId="0" fontId="20" fillId="0" borderId="5" xfId="0" applyNumberFormat="1" applyFont="1" applyBorder="1" applyAlignment="1">
      <alignment horizontal="center" vertical="center"/>
    </xf>
    <xf numFmtId="49" fontId="23" fillId="4" borderId="5" xfId="0" applyNumberFormat="1" applyFont="1" applyFill="1" applyBorder="1" applyAlignment="1">
      <alignment horizontal="left" vertical="center"/>
    </xf>
    <xf numFmtId="0" fontId="22" fillId="0" borderId="17" xfId="0" applyFont="1" applyFill="1" applyBorder="1" applyAlignment="1">
      <alignment horizontal="center" vertical="center"/>
    </xf>
    <xf numFmtId="0" fontId="22" fillId="0" borderId="4" xfId="0" applyFont="1" applyFill="1" applyBorder="1" applyAlignment="1">
      <alignment horizontal="center" vertical="center"/>
    </xf>
    <xf numFmtId="49" fontId="23" fillId="4" borderId="18" xfId="0" applyNumberFormat="1" applyFont="1" applyFill="1" applyBorder="1" applyAlignment="1">
      <alignment horizontal="left"/>
    </xf>
    <xf numFmtId="49" fontId="23" fillId="4" borderId="25" xfId="0" applyNumberFormat="1" applyFont="1" applyFill="1" applyBorder="1" applyAlignment="1">
      <alignment horizontal="left"/>
    </xf>
    <xf numFmtId="49" fontId="23" fillId="4" borderId="19" xfId="0" applyNumberFormat="1" applyFont="1" applyFill="1" applyBorder="1" applyAlignment="1">
      <alignment horizontal="left"/>
    </xf>
    <xf numFmtId="49" fontId="23" fillId="4" borderId="5" xfId="0" applyNumberFormat="1" applyFont="1" applyFill="1" applyBorder="1" applyAlignment="1">
      <alignment horizontal="left"/>
    </xf>
    <xf numFmtId="49" fontId="23" fillId="4" borderId="5" xfId="0" applyNumberFormat="1" applyFont="1" applyFill="1" applyBorder="1" applyAlignment="1">
      <alignment horizontal="left" vertical="center" wrapText="1"/>
    </xf>
    <xf numFmtId="0" fontId="23" fillId="4" borderId="5" xfId="0" applyFont="1" applyFill="1" applyBorder="1" applyAlignment="1">
      <alignment horizontal="left" vertical="center" wrapText="1"/>
    </xf>
    <xf numFmtId="49" fontId="23" fillId="0" borderId="3" xfId="0" applyNumberFormat="1" applyFont="1" applyFill="1" applyBorder="1" applyAlignment="1">
      <alignment horizontal="center" vertical="center"/>
    </xf>
    <xf numFmtId="49" fontId="23" fillId="0" borderId="4" xfId="0" applyNumberFormat="1" applyFont="1" applyFill="1" applyBorder="1" applyAlignment="1">
      <alignment horizontal="center" vertical="center"/>
    </xf>
    <xf numFmtId="49" fontId="23" fillId="0" borderId="24" xfId="0" applyNumberFormat="1" applyFont="1" applyFill="1" applyBorder="1" applyAlignment="1">
      <alignment horizontal="center" vertical="center"/>
    </xf>
    <xf numFmtId="0" fontId="22" fillId="0" borderId="24" xfId="0" applyFont="1" applyFill="1" applyBorder="1" applyAlignment="1">
      <alignment horizontal="center" vertical="center"/>
    </xf>
  </cellXfs>
  <cellStyles count="38">
    <cellStyle name="_ET_STYLE_NoName_00_" xfId="12" xr:uid="{00000000-0005-0000-0000-000000000000}"/>
    <cellStyle name="0,0_x000d__x000a_NA_x000d__x000a_" xfId="9" xr:uid="{00000000-0005-0000-0000-000001000000}"/>
    <cellStyle name="Normal 2" xfId="36" xr:uid="{00000000-0005-0000-0000-000023000000}"/>
    <cellStyle name="常规" xfId="0" builtinId="0"/>
    <cellStyle name="常规 2" xfId="35" xr:uid="{00000000-0005-0000-0000-000024000000}"/>
    <cellStyle name="常规 3" xfId="37" xr:uid="{00000000-0005-0000-0000-000025000000}"/>
    <cellStyle name="超链接" xfId="1" builtinId="8" hidden="1"/>
    <cellStyle name="超链接" xfId="3" builtinId="8" hidden="1"/>
    <cellStyle name="超链接" xfId="5" builtinId="8" hidden="1"/>
    <cellStyle name="超链接" xfId="7" builtinId="8" hidden="1"/>
    <cellStyle name="超链接" xfId="10" builtinId="8" hidden="1"/>
    <cellStyle name="超链接" xfId="14" builtinId="8" hidden="1"/>
    <cellStyle name="超链接" xfId="16" builtinId="8" hidden="1"/>
    <cellStyle name="超链接" xfId="18" builtinId="8" hidden="1"/>
    <cellStyle name="超链接" xfId="20" builtinId="8" hidden="1"/>
    <cellStyle name="超链接" xfId="22" builtinId="8" hidden="1"/>
    <cellStyle name="超链接" xfId="24" builtinId="8" hidden="1"/>
    <cellStyle name="超链接" xfId="27" builtinId="8" hidden="1"/>
    <cellStyle name="超链接" xfId="29" builtinId="8" hidden="1"/>
    <cellStyle name="超链接" xfId="31" builtinId="8" hidden="1"/>
    <cellStyle name="超链接" xfId="33" builtinId="8" hidden="1"/>
    <cellStyle name="货币 2" xfId="13" xr:uid="{00000000-0005-0000-0000-000027000000}"/>
    <cellStyle name="千位分隔" xfId="26" builtinId="3"/>
    <cellStyle name="已访问的超链接" xfId="2" builtinId="9" hidden="1"/>
    <cellStyle name="已访问的超链接" xfId="4" builtinId="9" hidden="1"/>
    <cellStyle name="已访问的超链接" xfId="6" builtinId="9" hidden="1"/>
    <cellStyle name="已访问的超链接" xfId="8" builtinId="9" hidden="1"/>
    <cellStyle name="已访问的超链接" xfId="11" builtinId="9" hidden="1"/>
    <cellStyle name="已访问的超链接" xfId="15" builtinId="9" hidden="1"/>
    <cellStyle name="已访问的超链接" xfId="17" builtinId="9" hidden="1"/>
    <cellStyle name="已访问的超链接" xfId="19" builtinId="9" hidden="1"/>
    <cellStyle name="已访问的超链接" xfId="21" builtinId="9" hidden="1"/>
    <cellStyle name="已访问的超链接" xfId="23" builtinId="9" hidden="1"/>
    <cellStyle name="已访问的超链接" xfId="25" builtinId="9" hidden="1"/>
    <cellStyle name="已访问的超链接" xfId="28" builtinId="9" hidden="1"/>
    <cellStyle name="已访问的超链接" xfId="30" builtinId="9" hidden="1"/>
    <cellStyle name="已访问的超链接" xfId="32" builtinId="9" hidden="1"/>
    <cellStyle name="已访问的超链接" xfId="34" builtinId="9" hidden="1"/>
  </cellStyles>
  <dxfs count="1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PivotStyle="PivotStyleMedium4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7F7F7F"/>
      <rgbColor rgb="FFFFFF00"/>
      <rgbColor rgb="FFCCC0D9"/>
      <rgbColor rgb="FFBDC0BF"/>
      <rgbColor rgb="FFFFC000"/>
      <rgbColor rgb="FFC00000"/>
      <rgbColor rgb="FFFF0000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0" tIns="0" rIns="0" bIns="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C3AF7A-949A-4827-B761-86BC3873DE5A}">
  <dimension ref="B3:E9"/>
  <sheetViews>
    <sheetView tabSelected="1" zoomScale="145" zoomScaleNormal="145" workbookViewId="0">
      <selection activeCell="D8" sqref="D8"/>
    </sheetView>
  </sheetViews>
  <sheetFormatPr defaultRowHeight="15"/>
  <cols>
    <col min="2" max="2" width="22.5703125" bestFit="1" customWidth="1"/>
    <col min="3" max="3" width="15.35546875" customWidth="1"/>
    <col min="4" max="4" width="21.5" bestFit="1" customWidth="1"/>
  </cols>
  <sheetData>
    <row r="3" spans="2:5" ht="16.3">
      <c r="B3" s="114" t="s">
        <v>67</v>
      </c>
      <c r="C3" s="123">
        <f>餐饮及住宿!G47</f>
        <v>685070</v>
      </c>
      <c r="D3" s="114"/>
      <c r="E3" s="114"/>
    </row>
    <row r="4" spans="2:5" ht="16.3">
      <c r="B4" s="114" t="s">
        <v>149</v>
      </c>
      <c r="C4" s="123">
        <f>交通机票!G16</f>
        <v>197100</v>
      </c>
      <c r="D4" s="114"/>
      <c r="E4" s="114"/>
    </row>
    <row r="5" spans="2:5" ht="16.3">
      <c r="B5" s="114" t="s">
        <v>150</v>
      </c>
      <c r="C5" s="123">
        <f>项目体验及物料!F45</f>
        <v>196482</v>
      </c>
      <c r="D5" s="114"/>
      <c r="E5" s="114"/>
    </row>
    <row r="6" spans="2:5" ht="16.3">
      <c r="B6" s="114" t="s">
        <v>151</v>
      </c>
      <c r="C6" s="123">
        <f>SUM(C3:C5)*0.08</f>
        <v>86292.160000000003</v>
      </c>
      <c r="D6" s="114"/>
      <c r="E6" s="114"/>
    </row>
    <row r="7" spans="2:5" ht="16.3">
      <c r="B7" s="114" t="s">
        <v>159</v>
      </c>
      <c r="C7" s="123">
        <f>SUM(C3:C6)</f>
        <v>1164944.1599999999</v>
      </c>
      <c r="D7" s="114"/>
      <c r="E7" s="114"/>
    </row>
    <row r="8" spans="2:5" ht="16.3">
      <c r="B8" s="114" t="s">
        <v>160</v>
      </c>
      <c r="C8" s="123">
        <f>C7*1.06</f>
        <v>1234840.8096</v>
      </c>
      <c r="D8" s="114"/>
      <c r="E8" s="114"/>
    </row>
    <row r="9" spans="2:5" ht="16.3">
      <c r="B9" s="114" t="s">
        <v>169</v>
      </c>
      <c r="C9" s="123">
        <v>1000000</v>
      </c>
    </row>
  </sheetData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/>
    <pageSetUpPr fitToPage="1"/>
  </sheetPr>
  <dimension ref="A1:IT47"/>
  <sheetViews>
    <sheetView topLeftCell="A22" zoomScale="80" zoomScaleNormal="80" workbookViewId="0">
      <selection activeCell="E39" sqref="E39"/>
    </sheetView>
  </sheetViews>
  <sheetFormatPr defaultRowHeight="15"/>
  <cols>
    <col min="2" max="2" width="13.2109375" style="9" bestFit="1" customWidth="1"/>
    <col min="3" max="3" width="53.640625" customWidth="1"/>
    <col min="4" max="4" width="21.5" style="9" bestFit="1" customWidth="1"/>
    <col min="5" max="5" width="5.5" style="9" bestFit="1" customWidth="1"/>
    <col min="6" max="6" width="5.140625" style="9" bestFit="1" customWidth="1"/>
    <col min="7" max="7" width="11.7109375" style="9" bestFit="1" customWidth="1"/>
    <col min="8" max="8" width="45.2109375" style="119" customWidth="1"/>
  </cols>
  <sheetData>
    <row r="1" spans="1:254" ht="38.25" customHeight="1">
      <c r="A1" s="133" t="s">
        <v>68</v>
      </c>
      <c r="B1" s="134"/>
      <c r="C1" s="134"/>
      <c r="D1" s="134"/>
      <c r="E1" s="134"/>
      <c r="F1" s="134"/>
      <c r="G1" s="134"/>
      <c r="H1" s="135"/>
    </row>
    <row r="2" spans="1:254" ht="15.45">
      <c r="A2" s="10" t="s">
        <v>8</v>
      </c>
      <c r="B2" s="11" t="s">
        <v>60</v>
      </c>
      <c r="C2" s="37" t="s">
        <v>9</v>
      </c>
      <c r="D2" s="36" t="s">
        <v>32</v>
      </c>
      <c r="E2" s="37" t="s">
        <v>10</v>
      </c>
      <c r="F2" s="37" t="s">
        <v>11</v>
      </c>
      <c r="G2" s="36" t="s">
        <v>56</v>
      </c>
      <c r="H2" s="127" t="s">
        <v>33</v>
      </c>
    </row>
    <row r="3" spans="1:254" ht="17.25" customHeight="1">
      <c r="A3" s="10" t="s">
        <v>0</v>
      </c>
      <c r="B3" s="11" t="s">
        <v>1</v>
      </c>
      <c r="C3" s="37" t="s">
        <v>2</v>
      </c>
      <c r="D3" s="36" t="s">
        <v>57</v>
      </c>
      <c r="E3" s="37" t="s">
        <v>4</v>
      </c>
      <c r="F3" s="37" t="s">
        <v>5</v>
      </c>
      <c r="G3" s="36" t="s">
        <v>6</v>
      </c>
      <c r="H3" s="127" t="s">
        <v>34</v>
      </c>
    </row>
    <row r="4" spans="1:254" ht="20.149999999999999" customHeight="1">
      <c r="A4" s="130" t="s">
        <v>73</v>
      </c>
      <c r="B4" s="131"/>
      <c r="C4" s="131"/>
      <c r="D4" s="131"/>
      <c r="E4" s="131"/>
      <c r="F4" s="131"/>
      <c r="G4" s="131"/>
      <c r="H4" s="132"/>
    </row>
    <row r="5" spans="1:254" s="4" customFormat="1" ht="20.149999999999999" customHeight="1">
      <c r="A5" s="79" t="s">
        <v>58</v>
      </c>
      <c r="B5" s="33" t="s">
        <v>12</v>
      </c>
      <c r="C5" s="12" t="s">
        <v>120</v>
      </c>
      <c r="D5" s="105">
        <v>850</v>
      </c>
      <c r="E5" s="23">
        <v>45</v>
      </c>
      <c r="F5" s="23">
        <v>1</v>
      </c>
      <c r="G5" s="22">
        <f t="shared" ref="G5:G9" si="0">D5*E5*F5</f>
        <v>38250</v>
      </c>
      <c r="H5" s="17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3"/>
      <c r="IR5" s="3"/>
      <c r="IS5" s="3"/>
      <c r="IT5" s="3"/>
    </row>
    <row r="6" spans="1:254" s="8" customFormat="1" ht="20.149999999999999" customHeight="1">
      <c r="A6" s="79" t="s">
        <v>58</v>
      </c>
      <c r="B6" s="33" t="s">
        <v>12</v>
      </c>
      <c r="C6" s="12" t="s">
        <v>45</v>
      </c>
      <c r="D6" s="105">
        <v>480</v>
      </c>
      <c r="E6" s="23">
        <v>45</v>
      </c>
      <c r="F6" s="23">
        <v>1</v>
      </c>
      <c r="G6" s="22">
        <f t="shared" si="0"/>
        <v>21600</v>
      </c>
      <c r="H6" s="124" t="s">
        <v>158</v>
      </c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  <c r="FL6" s="7"/>
      <c r="FM6" s="7"/>
      <c r="FN6" s="7"/>
      <c r="FO6" s="7"/>
      <c r="FP6" s="7"/>
      <c r="FQ6" s="7"/>
      <c r="FR6" s="7"/>
      <c r="FS6" s="7"/>
      <c r="FT6" s="7"/>
      <c r="FU6" s="7"/>
      <c r="FV6" s="7"/>
      <c r="FW6" s="7"/>
      <c r="FX6" s="7"/>
      <c r="FY6" s="7"/>
      <c r="FZ6" s="7"/>
      <c r="GA6" s="7"/>
      <c r="GB6" s="7"/>
      <c r="GC6" s="7"/>
      <c r="GD6" s="7"/>
      <c r="GE6" s="7"/>
      <c r="GF6" s="7"/>
      <c r="GG6" s="7"/>
      <c r="GH6" s="7"/>
      <c r="GI6" s="7"/>
      <c r="GJ6" s="7"/>
      <c r="GK6" s="7"/>
      <c r="GL6" s="7"/>
      <c r="GM6" s="7"/>
      <c r="GN6" s="7"/>
      <c r="GO6" s="7"/>
      <c r="GP6" s="7"/>
      <c r="GQ6" s="7"/>
      <c r="GR6" s="7"/>
      <c r="GS6" s="7"/>
      <c r="GT6" s="7"/>
      <c r="GU6" s="7"/>
      <c r="GV6" s="7"/>
      <c r="GW6" s="7"/>
      <c r="GX6" s="7"/>
      <c r="GY6" s="7"/>
      <c r="GZ6" s="7"/>
      <c r="HA6" s="7"/>
      <c r="HB6" s="7"/>
      <c r="HC6" s="7"/>
      <c r="HD6" s="7"/>
      <c r="HE6" s="7"/>
      <c r="HF6" s="7"/>
      <c r="HG6" s="7"/>
      <c r="HH6" s="7"/>
      <c r="HI6" s="7"/>
      <c r="HJ6" s="7"/>
      <c r="HK6" s="7"/>
      <c r="HL6" s="7"/>
      <c r="HM6" s="7"/>
      <c r="HN6" s="7"/>
      <c r="HO6" s="7"/>
      <c r="HP6" s="7"/>
      <c r="HQ6" s="7"/>
      <c r="HR6" s="7"/>
      <c r="HS6" s="7"/>
      <c r="HT6" s="7"/>
      <c r="HU6" s="7"/>
      <c r="HV6" s="7"/>
      <c r="HW6" s="7"/>
      <c r="HX6" s="7"/>
      <c r="HY6" s="7"/>
      <c r="HZ6" s="7"/>
      <c r="IA6" s="7"/>
      <c r="IB6" s="7"/>
      <c r="IC6" s="7"/>
      <c r="ID6" s="7"/>
      <c r="IE6" s="7"/>
      <c r="IF6" s="7"/>
      <c r="IG6" s="7"/>
      <c r="IH6" s="7"/>
      <c r="II6" s="7"/>
      <c r="IJ6" s="7"/>
      <c r="IK6" s="7"/>
      <c r="IL6" s="7"/>
      <c r="IM6" s="7"/>
      <c r="IN6" s="7"/>
      <c r="IO6" s="7"/>
      <c r="IP6" s="7"/>
      <c r="IQ6" s="7"/>
      <c r="IR6" s="7"/>
      <c r="IS6" s="7"/>
      <c r="IT6" s="7"/>
    </row>
    <row r="7" spans="1:254" s="4" customFormat="1" ht="20.149999999999999" customHeight="1">
      <c r="A7" s="79" t="s">
        <v>58</v>
      </c>
      <c r="B7" s="33" t="s">
        <v>12</v>
      </c>
      <c r="C7" s="12" t="s">
        <v>119</v>
      </c>
      <c r="D7" s="105">
        <v>900</v>
      </c>
      <c r="E7" s="23">
        <v>45</v>
      </c>
      <c r="F7" s="23">
        <v>1</v>
      </c>
      <c r="G7" s="22">
        <f t="shared" si="0"/>
        <v>40500</v>
      </c>
      <c r="H7" s="1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3"/>
      <c r="IL7" s="3"/>
      <c r="IM7" s="3"/>
      <c r="IN7" s="3"/>
      <c r="IO7" s="3"/>
      <c r="IP7" s="3"/>
      <c r="IQ7" s="3"/>
      <c r="IR7" s="3"/>
      <c r="IS7" s="3"/>
      <c r="IT7" s="3"/>
    </row>
    <row r="8" spans="1:254" s="4" customFormat="1" ht="20.149999999999999" customHeight="1">
      <c r="A8" s="79" t="s">
        <v>58</v>
      </c>
      <c r="B8" s="33" t="s">
        <v>12</v>
      </c>
      <c r="C8" s="12" t="s">
        <v>121</v>
      </c>
      <c r="D8" s="105">
        <v>460</v>
      </c>
      <c r="E8" s="23">
        <v>45</v>
      </c>
      <c r="F8" s="23">
        <v>1</v>
      </c>
      <c r="G8" s="22">
        <f t="shared" si="0"/>
        <v>20700</v>
      </c>
      <c r="H8" s="1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  <c r="IJ8" s="3"/>
      <c r="IK8" s="3"/>
      <c r="IL8" s="3"/>
      <c r="IM8" s="3"/>
      <c r="IN8" s="3"/>
      <c r="IO8" s="3"/>
      <c r="IP8" s="3"/>
      <c r="IQ8" s="3"/>
      <c r="IR8" s="3"/>
      <c r="IS8" s="3"/>
      <c r="IT8" s="3"/>
    </row>
    <row r="9" spans="1:254" s="6" customFormat="1" ht="20.149999999999999" customHeight="1">
      <c r="A9" s="79" t="s">
        <v>58</v>
      </c>
      <c r="B9" s="33" t="s">
        <v>12</v>
      </c>
      <c r="C9" s="12" t="s">
        <v>122</v>
      </c>
      <c r="D9" s="105">
        <v>750</v>
      </c>
      <c r="E9" s="23">
        <v>45</v>
      </c>
      <c r="F9" s="23">
        <v>1</v>
      </c>
      <c r="G9" s="22">
        <f t="shared" si="0"/>
        <v>33750</v>
      </c>
      <c r="H9" s="18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  <c r="CL9" s="5"/>
      <c r="CM9" s="5"/>
      <c r="CN9" s="5"/>
      <c r="CO9" s="5"/>
      <c r="CP9" s="5"/>
      <c r="CQ9" s="5"/>
      <c r="CR9" s="5"/>
      <c r="CS9" s="5"/>
      <c r="CT9" s="5"/>
      <c r="CU9" s="5"/>
      <c r="CV9" s="5"/>
      <c r="CW9" s="5"/>
      <c r="CX9" s="5"/>
      <c r="CY9" s="5"/>
      <c r="CZ9" s="5"/>
      <c r="DA9" s="5"/>
      <c r="DB9" s="5"/>
      <c r="DC9" s="5"/>
      <c r="DD9" s="5"/>
      <c r="DE9" s="5"/>
      <c r="DF9" s="5"/>
      <c r="DG9" s="5"/>
      <c r="DH9" s="5"/>
      <c r="DI9" s="5"/>
      <c r="DJ9" s="5"/>
      <c r="DK9" s="5"/>
      <c r="DL9" s="5"/>
      <c r="DM9" s="5"/>
      <c r="DN9" s="5"/>
      <c r="DO9" s="5"/>
      <c r="DP9" s="5"/>
      <c r="DQ9" s="5"/>
      <c r="DR9" s="5"/>
      <c r="DS9" s="5"/>
      <c r="DT9" s="5"/>
      <c r="DU9" s="5"/>
      <c r="DV9" s="5"/>
      <c r="DW9" s="5"/>
      <c r="DX9" s="5"/>
      <c r="DY9" s="5"/>
      <c r="DZ9" s="5"/>
      <c r="EA9" s="5"/>
      <c r="EB9" s="5"/>
      <c r="EC9" s="5"/>
      <c r="ED9" s="5"/>
      <c r="EE9" s="5"/>
      <c r="EF9" s="5"/>
      <c r="EG9" s="5"/>
      <c r="EH9" s="5"/>
      <c r="EI9" s="5"/>
      <c r="EJ9" s="5"/>
      <c r="EK9" s="5"/>
      <c r="EL9" s="5"/>
      <c r="EM9" s="5"/>
      <c r="EN9" s="5"/>
      <c r="EO9" s="5"/>
      <c r="EP9" s="5"/>
      <c r="EQ9" s="5"/>
      <c r="ER9" s="5"/>
      <c r="ES9" s="5"/>
      <c r="ET9" s="5"/>
      <c r="EU9" s="5"/>
      <c r="EV9" s="5"/>
      <c r="EW9" s="5"/>
      <c r="EX9" s="5"/>
      <c r="EY9" s="5"/>
      <c r="EZ9" s="5"/>
      <c r="FA9" s="5"/>
      <c r="FB9" s="5"/>
      <c r="FC9" s="5"/>
      <c r="FD9" s="5"/>
      <c r="FE9" s="5"/>
      <c r="FF9" s="5"/>
      <c r="FG9" s="5"/>
      <c r="FH9" s="5"/>
      <c r="FI9" s="5"/>
      <c r="FJ9" s="5"/>
      <c r="FK9" s="5"/>
      <c r="FL9" s="5"/>
      <c r="FM9" s="5"/>
      <c r="FN9" s="5"/>
      <c r="FO9" s="5"/>
      <c r="FP9" s="5"/>
      <c r="FQ9" s="5"/>
      <c r="FR9" s="5"/>
      <c r="FS9" s="5"/>
      <c r="FT9" s="5"/>
      <c r="FU9" s="5"/>
      <c r="FV9" s="5"/>
      <c r="FW9" s="5"/>
      <c r="FX9" s="5"/>
      <c r="FY9" s="5"/>
      <c r="FZ9" s="5"/>
      <c r="GA9" s="5"/>
      <c r="GB9" s="5"/>
      <c r="GC9" s="5"/>
      <c r="GD9" s="5"/>
      <c r="GE9" s="5"/>
      <c r="GF9" s="5"/>
      <c r="GG9" s="5"/>
      <c r="GH9" s="5"/>
      <c r="GI9" s="5"/>
      <c r="GJ9" s="5"/>
      <c r="GK9" s="5"/>
      <c r="GL9" s="5"/>
      <c r="GM9" s="5"/>
      <c r="GN9" s="5"/>
      <c r="GO9" s="5"/>
      <c r="GP9" s="5"/>
      <c r="GQ9" s="5"/>
      <c r="GR9" s="5"/>
      <c r="GS9" s="5"/>
      <c r="GT9" s="5"/>
      <c r="GU9" s="5"/>
      <c r="GV9" s="5"/>
      <c r="GW9" s="5"/>
      <c r="GX9" s="5"/>
      <c r="GY9" s="5"/>
      <c r="GZ9" s="5"/>
      <c r="HA9" s="5"/>
      <c r="HB9" s="5"/>
      <c r="HC9" s="5"/>
      <c r="HD9" s="5"/>
      <c r="HE9" s="5"/>
      <c r="HF9" s="5"/>
      <c r="HG9" s="5"/>
      <c r="HH9" s="5"/>
      <c r="HI9" s="5"/>
      <c r="HJ9" s="5"/>
      <c r="HK9" s="5"/>
      <c r="HL9" s="5"/>
      <c r="HM9" s="5"/>
      <c r="HN9" s="5"/>
      <c r="HO9" s="5"/>
      <c r="HP9" s="5"/>
      <c r="HQ9" s="5"/>
      <c r="HR9" s="5"/>
      <c r="HS9" s="5"/>
      <c r="HT9" s="5"/>
      <c r="HU9" s="5"/>
      <c r="HV9" s="5"/>
      <c r="HW9" s="5"/>
      <c r="HX9" s="5"/>
      <c r="HY9" s="5"/>
      <c r="HZ9" s="5"/>
      <c r="IA9" s="5"/>
      <c r="IB9" s="5"/>
      <c r="IC9" s="5"/>
      <c r="ID9" s="5"/>
      <c r="IE9" s="5"/>
      <c r="IF9" s="5"/>
      <c r="IG9" s="5"/>
      <c r="IH9" s="5"/>
      <c r="II9" s="5"/>
      <c r="IJ9" s="5"/>
      <c r="IK9" s="5"/>
      <c r="IL9" s="5"/>
      <c r="IM9" s="5"/>
      <c r="IN9" s="5"/>
      <c r="IO9" s="5"/>
      <c r="IP9" s="5"/>
      <c r="IQ9" s="5"/>
      <c r="IR9" s="5"/>
      <c r="IS9" s="5"/>
      <c r="IT9" s="5"/>
    </row>
    <row r="10" spans="1:254" ht="20.149999999999999" customHeight="1">
      <c r="A10" s="77" t="s">
        <v>59</v>
      </c>
      <c r="B10" s="33" t="s">
        <v>12</v>
      </c>
      <c r="C10" s="12" t="s">
        <v>124</v>
      </c>
      <c r="D10" s="105">
        <v>750</v>
      </c>
      <c r="E10" s="21">
        <v>35</v>
      </c>
      <c r="F10" s="21">
        <v>1</v>
      </c>
      <c r="G10" s="28">
        <f>D10*E10*F10</f>
        <v>26250</v>
      </c>
      <c r="H10" s="13"/>
    </row>
    <row r="11" spans="1:254" ht="20.149999999999999" customHeight="1">
      <c r="A11" s="77" t="s">
        <v>59</v>
      </c>
      <c r="B11" s="33" t="s">
        <v>12</v>
      </c>
      <c r="C11" s="12" t="s">
        <v>156</v>
      </c>
      <c r="D11" s="105">
        <v>550</v>
      </c>
      <c r="E11" s="21">
        <v>35</v>
      </c>
      <c r="F11" s="21">
        <v>1</v>
      </c>
      <c r="G11" s="28">
        <f>D11*E11*F11</f>
        <v>19250</v>
      </c>
      <c r="H11" s="15"/>
    </row>
    <row r="12" spans="1:254" ht="20.149999999999999" customHeight="1">
      <c r="A12" s="77" t="s">
        <v>59</v>
      </c>
      <c r="B12" s="33" t="s">
        <v>12</v>
      </c>
      <c r="C12" s="12" t="s">
        <v>157</v>
      </c>
      <c r="D12" s="105">
        <v>550</v>
      </c>
      <c r="E12" s="21">
        <v>35</v>
      </c>
      <c r="F12" s="21">
        <v>1</v>
      </c>
      <c r="G12" s="28">
        <f>D12*E12*F12</f>
        <v>19250</v>
      </c>
      <c r="H12" s="15"/>
    </row>
    <row r="13" spans="1:254" ht="20.149999999999999" customHeight="1">
      <c r="A13" s="77" t="s">
        <v>59</v>
      </c>
      <c r="B13" s="33" t="s">
        <v>12</v>
      </c>
      <c r="C13" s="12" t="s">
        <v>123</v>
      </c>
      <c r="D13" s="105">
        <v>600</v>
      </c>
      <c r="E13" s="21">
        <v>35</v>
      </c>
      <c r="F13" s="21">
        <v>1</v>
      </c>
      <c r="G13" s="28">
        <f t="shared" ref="G13:G41" si="1">D13*E13*F13</f>
        <v>21000</v>
      </c>
      <c r="H13" s="13"/>
    </row>
    <row r="14" spans="1:254" ht="20.149999999999999" customHeight="1">
      <c r="A14" s="130" t="s">
        <v>74</v>
      </c>
      <c r="B14" s="131"/>
      <c r="C14" s="131"/>
      <c r="D14" s="131"/>
      <c r="E14" s="131"/>
      <c r="F14" s="131"/>
      <c r="G14" s="131"/>
      <c r="H14" s="132"/>
    </row>
    <row r="15" spans="1:254" s="4" customFormat="1" ht="20.149999999999999" customHeight="1">
      <c r="A15" s="78" t="s">
        <v>58</v>
      </c>
      <c r="B15" s="33" t="s">
        <v>13</v>
      </c>
      <c r="C15" s="12" t="s">
        <v>14</v>
      </c>
      <c r="D15" s="20">
        <v>300</v>
      </c>
      <c r="E15" s="21">
        <v>16</v>
      </c>
      <c r="F15" s="23">
        <v>7</v>
      </c>
      <c r="G15" s="22">
        <f t="shared" ref="G15:G18" si="2">D15*E15*F15</f>
        <v>33600</v>
      </c>
      <c r="H15" s="13" t="s">
        <v>155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  <c r="FY15" s="3"/>
      <c r="FZ15" s="3"/>
      <c r="GA15" s="3"/>
      <c r="GB15" s="3"/>
      <c r="GC15" s="3"/>
      <c r="GD15" s="3"/>
      <c r="GE15" s="3"/>
      <c r="GF15" s="3"/>
      <c r="GG15" s="3"/>
      <c r="GH15" s="3"/>
      <c r="GI15" s="3"/>
      <c r="GJ15" s="3"/>
      <c r="GK15" s="3"/>
      <c r="GL15" s="3"/>
      <c r="GM15" s="3"/>
      <c r="GN15" s="3"/>
      <c r="GO15" s="3"/>
      <c r="GP15" s="3"/>
      <c r="GQ15" s="3"/>
      <c r="GR15" s="3"/>
      <c r="GS15" s="3"/>
      <c r="GT15" s="3"/>
      <c r="GU15" s="3"/>
      <c r="GV15" s="3"/>
      <c r="GW15" s="3"/>
      <c r="GX15" s="3"/>
      <c r="GY15" s="3"/>
      <c r="GZ15" s="3"/>
      <c r="HA15" s="3"/>
      <c r="HB15" s="3"/>
      <c r="HC15" s="3"/>
      <c r="HD15" s="3"/>
      <c r="HE15" s="3"/>
      <c r="HF15" s="3"/>
      <c r="HG15" s="3"/>
      <c r="HH15" s="3"/>
      <c r="HI15" s="3"/>
      <c r="HJ15" s="3"/>
      <c r="HK15" s="3"/>
      <c r="HL15" s="3"/>
      <c r="HM15" s="3"/>
      <c r="HN15" s="3"/>
      <c r="HO15" s="3"/>
      <c r="HP15" s="3"/>
      <c r="HQ15" s="3"/>
      <c r="HR15" s="3"/>
      <c r="HS15" s="3"/>
      <c r="HT15" s="3"/>
      <c r="HU15" s="3"/>
      <c r="HV15" s="3"/>
      <c r="HW15" s="3"/>
      <c r="HX15" s="3"/>
      <c r="HY15" s="3"/>
      <c r="HZ15" s="3"/>
      <c r="IA15" s="3"/>
      <c r="IB15" s="3"/>
      <c r="IC15" s="3"/>
      <c r="ID15" s="3"/>
      <c r="IE15" s="3"/>
      <c r="IF15" s="3"/>
      <c r="IG15" s="3"/>
      <c r="IH15" s="3"/>
      <c r="II15" s="3"/>
      <c r="IJ15" s="3"/>
      <c r="IK15" s="3"/>
      <c r="IL15" s="3"/>
      <c r="IM15" s="3"/>
      <c r="IN15" s="3"/>
      <c r="IO15" s="3"/>
      <c r="IP15" s="3"/>
      <c r="IQ15" s="3"/>
      <c r="IR15" s="3"/>
      <c r="IS15" s="3"/>
      <c r="IT15" s="3"/>
    </row>
    <row r="16" spans="1:254" s="4" customFormat="1" ht="20.149999999999999" customHeight="1">
      <c r="A16" s="78" t="s">
        <v>58</v>
      </c>
      <c r="B16" s="33" t="s">
        <v>20</v>
      </c>
      <c r="C16" s="12" t="s">
        <v>21</v>
      </c>
      <c r="D16" s="20">
        <v>300</v>
      </c>
      <c r="E16" s="23">
        <v>1</v>
      </c>
      <c r="F16" s="23">
        <v>4</v>
      </c>
      <c r="G16" s="22">
        <f t="shared" si="2"/>
        <v>1200</v>
      </c>
      <c r="H16" s="15" t="s">
        <v>49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  <c r="FY16" s="3"/>
      <c r="FZ16" s="3"/>
      <c r="GA16" s="3"/>
      <c r="GB16" s="3"/>
      <c r="GC16" s="3"/>
      <c r="GD16" s="3"/>
      <c r="GE16" s="3"/>
      <c r="GF16" s="3"/>
      <c r="GG16" s="3"/>
      <c r="GH16" s="3"/>
      <c r="GI16" s="3"/>
      <c r="GJ16" s="3"/>
      <c r="GK16" s="3"/>
      <c r="GL16" s="3"/>
      <c r="GM16" s="3"/>
      <c r="GN16" s="3"/>
      <c r="GO16" s="3"/>
      <c r="GP16" s="3"/>
      <c r="GQ16" s="3"/>
      <c r="GR16" s="3"/>
      <c r="GS16" s="3"/>
      <c r="GT16" s="3"/>
      <c r="GU16" s="3"/>
      <c r="GV16" s="3"/>
      <c r="GW16" s="3"/>
      <c r="GX16" s="3"/>
      <c r="GY16" s="3"/>
      <c r="GZ16" s="3"/>
      <c r="HA16" s="3"/>
      <c r="HB16" s="3"/>
      <c r="HC16" s="3"/>
      <c r="HD16" s="3"/>
      <c r="HE16" s="3"/>
      <c r="HF16" s="3"/>
      <c r="HG16" s="3"/>
      <c r="HH16" s="3"/>
      <c r="HI16" s="3"/>
      <c r="HJ16" s="3"/>
      <c r="HK16" s="3"/>
      <c r="HL16" s="3"/>
      <c r="HM16" s="3"/>
      <c r="HN16" s="3"/>
      <c r="HO16" s="3"/>
      <c r="HP16" s="3"/>
      <c r="HQ16" s="3"/>
      <c r="HR16" s="3"/>
      <c r="HS16" s="3"/>
      <c r="HT16" s="3"/>
      <c r="HU16" s="3"/>
      <c r="HV16" s="3"/>
      <c r="HW16" s="3"/>
      <c r="HX16" s="3"/>
      <c r="HY16" s="3"/>
      <c r="HZ16" s="3"/>
      <c r="IA16" s="3"/>
      <c r="IB16" s="3"/>
      <c r="IC16" s="3"/>
      <c r="ID16" s="3"/>
      <c r="IE16" s="3"/>
      <c r="IF16" s="3"/>
      <c r="IG16" s="3"/>
      <c r="IH16" s="3"/>
      <c r="II16" s="3"/>
      <c r="IJ16" s="3"/>
      <c r="IK16" s="3"/>
      <c r="IL16" s="3"/>
      <c r="IM16" s="3"/>
      <c r="IN16" s="3"/>
      <c r="IO16" s="3"/>
      <c r="IP16" s="3"/>
      <c r="IQ16" s="3"/>
      <c r="IR16" s="3"/>
      <c r="IS16" s="3"/>
      <c r="IT16" s="3"/>
    </row>
    <row r="17" spans="1:254" s="8" customFormat="1" ht="20.149999999999999" customHeight="1">
      <c r="A17" s="79" t="s">
        <v>59</v>
      </c>
      <c r="B17" s="33" t="s">
        <v>13</v>
      </c>
      <c r="C17" s="45" t="s">
        <v>14</v>
      </c>
      <c r="D17" s="20">
        <v>300</v>
      </c>
      <c r="E17" s="21">
        <v>16</v>
      </c>
      <c r="F17" s="23">
        <v>7</v>
      </c>
      <c r="G17" s="22">
        <f t="shared" si="2"/>
        <v>33600</v>
      </c>
      <c r="H17" s="80" t="s">
        <v>40</v>
      </c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7"/>
      <c r="DT17" s="7"/>
      <c r="DU17" s="7"/>
      <c r="DV17" s="7"/>
      <c r="DW17" s="7"/>
      <c r="DX17" s="7"/>
      <c r="DY17" s="7"/>
      <c r="DZ17" s="7"/>
      <c r="EA17" s="7"/>
      <c r="EB17" s="7"/>
      <c r="EC17" s="7"/>
      <c r="ED17" s="7"/>
      <c r="EE17" s="7"/>
      <c r="EF17" s="7"/>
      <c r="EG17" s="7"/>
      <c r="EH17" s="7"/>
      <c r="EI17" s="7"/>
      <c r="EJ17" s="7"/>
      <c r="EK17" s="7"/>
      <c r="EL17" s="7"/>
      <c r="EM17" s="7"/>
      <c r="EN17" s="7"/>
      <c r="EO17" s="7"/>
      <c r="EP17" s="7"/>
      <c r="EQ17" s="7"/>
      <c r="ER17" s="7"/>
      <c r="ES17" s="7"/>
      <c r="ET17" s="7"/>
      <c r="EU17" s="7"/>
      <c r="EV17" s="7"/>
      <c r="EW17" s="7"/>
      <c r="EX17" s="7"/>
      <c r="EY17" s="7"/>
      <c r="EZ17" s="7"/>
      <c r="FA17" s="7"/>
      <c r="FB17" s="7"/>
      <c r="FC17" s="7"/>
      <c r="FD17" s="7"/>
      <c r="FE17" s="7"/>
      <c r="FF17" s="7"/>
      <c r="FG17" s="7"/>
      <c r="FH17" s="7"/>
      <c r="FI17" s="7"/>
      <c r="FJ17" s="7"/>
      <c r="FK17" s="7"/>
      <c r="FL17" s="7"/>
      <c r="FM17" s="7"/>
      <c r="FN17" s="7"/>
      <c r="FO17" s="7"/>
      <c r="FP17" s="7"/>
      <c r="FQ17" s="7"/>
      <c r="FR17" s="7"/>
      <c r="FS17" s="7"/>
      <c r="FT17" s="7"/>
      <c r="FU17" s="7"/>
      <c r="FV17" s="7"/>
      <c r="FW17" s="7"/>
      <c r="FX17" s="7"/>
      <c r="FY17" s="7"/>
      <c r="FZ17" s="7"/>
      <c r="GA17" s="7"/>
      <c r="GB17" s="7"/>
      <c r="GC17" s="7"/>
      <c r="GD17" s="7"/>
      <c r="GE17" s="7"/>
      <c r="GF17" s="7"/>
      <c r="GG17" s="7"/>
      <c r="GH17" s="7"/>
      <c r="GI17" s="7"/>
      <c r="GJ17" s="7"/>
      <c r="GK17" s="7"/>
      <c r="GL17" s="7"/>
      <c r="GM17" s="7"/>
      <c r="GN17" s="7"/>
      <c r="GO17" s="7"/>
      <c r="GP17" s="7"/>
      <c r="GQ17" s="7"/>
      <c r="GR17" s="7"/>
      <c r="GS17" s="7"/>
      <c r="GT17" s="7"/>
      <c r="GU17" s="7"/>
      <c r="GV17" s="7"/>
      <c r="GW17" s="7"/>
      <c r="GX17" s="7"/>
      <c r="GY17" s="7"/>
      <c r="GZ17" s="7"/>
      <c r="HA17" s="7"/>
      <c r="HB17" s="7"/>
      <c r="HC17" s="7"/>
      <c r="HD17" s="7"/>
      <c r="HE17" s="7"/>
      <c r="HF17" s="7"/>
      <c r="HG17" s="7"/>
      <c r="HH17" s="7"/>
      <c r="HI17" s="7"/>
      <c r="HJ17" s="7"/>
      <c r="HK17" s="7"/>
      <c r="HL17" s="7"/>
      <c r="HM17" s="7"/>
      <c r="HN17" s="7"/>
      <c r="HO17" s="7"/>
      <c r="HP17" s="7"/>
      <c r="HQ17" s="7"/>
      <c r="HR17" s="7"/>
      <c r="HS17" s="7"/>
      <c r="HT17" s="7"/>
      <c r="HU17" s="7"/>
      <c r="HV17" s="7"/>
      <c r="HW17" s="7"/>
      <c r="HX17" s="7"/>
      <c r="HY17" s="7"/>
      <c r="HZ17" s="7"/>
      <c r="IA17" s="7"/>
      <c r="IB17" s="7"/>
      <c r="IC17" s="7"/>
      <c r="ID17" s="7"/>
      <c r="IE17" s="7"/>
      <c r="IF17" s="7"/>
      <c r="IG17" s="7"/>
      <c r="IH17" s="7"/>
      <c r="II17" s="7"/>
      <c r="IJ17" s="7"/>
      <c r="IK17" s="7"/>
      <c r="IL17" s="7"/>
      <c r="IM17" s="7"/>
      <c r="IN17" s="7"/>
      <c r="IO17" s="7"/>
      <c r="IP17" s="7"/>
      <c r="IQ17" s="7"/>
      <c r="IR17" s="7"/>
      <c r="IS17" s="7"/>
      <c r="IT17" s="7"/>
    </row>
    <row r="18" spans="1:254" s="4" customFormat="1" ht="20.149999999999999" customHeight="1">
      <c r="A18" s="79" t="s">
        <v>59</v>
      </c>
      <c r="B18" s="33" t="s">
        <v>20</v>
      </c>
      <c r="C18" s="45" t="s">
        <v>21</v>
      </c>
      <c r="D18" s="20">
        <v>300</v>
      </c>
      <c r="E18" s="23">
        <v>1</v>
      </c>
      <c r="F18" s="23">
        <v>5</v>
      </c>
      <c r="G18" s="22">
        <f t="shared" si="2"/>
        <v>1500</v>
      </c>
      <c r="H18" s="15" t="s">
        <v>50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  <c r="FV18" s="3"/>
      <c r="FW18" s="3"/>
      <c r="FX18" s="3"/>
      <c r="FY18" s="3"/>
      <c r="FZ18" s="3"/>
      <c r="GA18" s="3"/>
      <c r="GB18" s="3"/>
      <c r="GC18" s="3"/>
      <c r="GD18" s="3"/>
      <c r="GE18" s="3"/>
      <c r="GF18" s="3"/>
      <c r="GG18" s="3"/>
      <c r="GH18" s="3"/>
      <c r="GI18" s="3"/>
      <c r="GJ18" s="3"/>
      <c r="GK18" s="3"/>
      <c r="GL18" s="3"/>
      <c r="GM18" s="3"/>
      <c r="GN18" s="3"/>
      <c r="GO18" s="3"/>
      <c r="GP18" s="3"/>
      <c r="GQ18" s="3"/>
      <c r="GR18" s="3"/>
      <c r="GS18" s="3"/>
      <c r="GT18" s="3"/>
      <c r="GU18" s="3"/>
      <c r="GV18" s="3"/>
      <c r="GW18" s="3"/>
      <c r="GX18" s="3"/>
      <c r="GY18" s="3"/>
      <c r="GZ18" s="3"/>
      <c r="HA18" s="3"/>
      <c r="HB18" s="3"/>
      <c r="HC18" s="3"/>
      <c r="HD18" s="3"/>
      <c r="HE18" s="3"/>
      <c r="HF18" s="3"/>
      <c r="HG18" s="3"/>
      <c r="HH18" s="3"/>
      <c r="HI18" s="3"/>
      <c r="HJ18" s="3"/>
      <c r="HK18" s="3"/>
      <c r="HL18" s="3"/>
      <c r="HM18" s="3"/>
      <c r="HN18" s="3"/>
      <c r="HO18" s="3"/>
      <c r="HP18" s="3"/>
      <c r="HQ18" s="3"/>
      <c r="HR18" s="3"/>
      <c r="HS18" s="3"/>
      <c r="HT18" s="3"/>
      <c r="HU18" s="3"/>
      <c r="HV18" s="3"/>
      <c r="HW18" s="3"/>
      <c r="HX18" s="3"/>
      <c r="HY18" s="3"/>
      <c r="HZ18" s="3"/>
      <c r="IA18" s="3"/>
      <c r="IB18" s="3"/>
      <c r="IC18" s="3"/>
      <c r="ID18" s="3"/>
      <c r="IE18" s="3"/>
      <c r="IF18" s="3"/>
      <c r="IG18" s="3"/>
      <c r="IH18" s="3"/>
      <c r="II18" s="3"/>
      <c r="IJ18" s="3"/>
      <c r="IK18" s="3"/>
      <c r="IL18" s="3"/>
      <c r="IM18" s="3"/>
      <c r="IN18" s="3"/>
      <c r="IO18" s="3"/>
      <c r="IP18" s="3"/>
      <c r="IQ18" s="3"/>
      <c r="IR18" s="3"/>
      <c r="IS18" s="3"/>
      <c r="IT18" s="3"/>
    </row>
    <row r="19" spans="1:254" ht="20.149999999999999" customHeight="1">
      <c r="A19" s="130" t="s">
        <v>75</v>
      </c>
      <c r="B19" s="131"/>
      <c r="C19" s="131"/>
      <c r="D19" s="131"/>
      <c r="E19" s="131"/>
      <c r="F19" s="131"/>
      <c r="G19" s="131"/>
      <c r="H19" s="132"/>
    </row>
    <row r="20" spans="1:254" s="4" customFormat="1" ht="20.149999999999999" customHeight="1">
      <c r="A20" s="79" t="s">
        <v>58</v>
      </c>
      <c r="B20" s="38" t="s">
        <v>15</v>
      </c>
      <c r="C20" s="16" t="s">
        <v>125</v>
      </c>
      <c r="D20" s="24">
        <v>300</v>
      </c>
      <c r="E20" s="25">
        <v>60</v>
      </c>
      <c r="F20" s="25">
        <v>1</v>
      </c>
      <c r="G20" s="24">
        <f t="shared" ref="G20:G30" si="3">D20*E20*F20</f>
        <v>18000</v>
      </c>
      <c r="H20" s="14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3"/>
      <c r="EE20" s="3"/>
      <c r="EF20" s="3"/>
      <c r="EG20" s="3"/>
      <c r="EH20" s="3"/>
      <c r="EI20" s="3"/>
      <c r="EJ20" s="3"/>
      <c r="EK20" s="3"/>
      <c r="EL20" s="3"/>
      <c r="EM20" s="3"/>
      <c r="EN20" s="3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3"/>
      <c r="FC20" s="3"/>
      <c r="FD20" s="3"/>
      <c r="FE20" s="3"/>
      <c r="FF20" s="3"/>
      <c r="FG20" s="3"/>
      <c r="FH20" s="3"/>
      <c r="FI20" s="3"/>
      <c r="FJ20" s="3"/>
      <c r="FK20" s="3"/>
      <c r="FL20" s="3"/>
      <c r="FM20" s="3"/>
      <c r="FN20" s="3"/>
      <c r="FO20" s="3"/>
      <c r="FP20" s="3"/>
      <c r="FQ20" s="3"/>
      <c r="FR20" s="3"/>
      <c r="FS20" s="3"/>
      <c r="FT20" s="3"/>
      <c r="FU20" s="3"/>
      <c r="FV20" s="3"/>
      <c r="FW20" s="3"/>
      <c r="FX20" s="3"/>
      <c r="FY20" s="3"/>
      <c r="FZ20" s="3"/>
      <c r="GA20" s="3"/>
      <c r="GB20" s="3"/>
      <c r="GC20" s="3"/>
      <c r="GD20" s="3"/>
      <c r="GE20" s="3"/>
      <c r="GF20" s="3"/>
      <c r="GG20" s="3"/>
      <c r="GH20" s="3"/>
      <c r="GI20" s="3"/>
      <c r="GJ20" s="3"/>
      <c r="GK20" s="3"/>
      <c r="GL20" s="3"/>
      <c r="GM20" s="3"/>
      <c r="GN20" s="3"/>
      <c r="GO20" s="3"/>
      <c r="GP20" s="3"/>
      <c r="GQ20" s="3"/>
      <c r="GR20" s="3"/>
      <c r="GS20" s="3"/>
      <c r="GT20" s="3"/>
      <c r="GU20" s="3"/>
      <c r="GV20" s="3"/>
      <c r="GW20" s="3"/>
      <c r="GX20" s="3"/>
      <c r="GY20" s="3"/>
      <c r="GZ20" s="3"/>
      <c r="HA20" s="3"/>
      <c r="HB20" s="3"/>
      <c r="HC20" s="3"/>
      <c r="HD20" s="3"/>
      <c r="HE20" s="3"/>
      <c r="HF20" s="3"/>
      <c r="HG20" s="3"/>
      <c r="HH20" s="3"/>
      <c r="HI20" s="3"/>
      <c r="HJ20" s="3"/>
      <c r="HK20" s="3"/>
      <c r="HL20" s="3"/>
      <c r="HM20" s="3"/>
      <c r="HN20" s="3"/>
      <c r="HO20" s="3"/>
      <c r="HP20" s="3"/>
      <c r="HQ20" s="3"/>
      <c r="HR20" s="3"/>
      <c r="HS20" s="3"/>
      <c r="HT20" s="3"/>
      <c r="HU20" s="3"/>
      <c r="HV20" s="3"/>
      <c r="HW20" s="3"/>
      <c r="HX20" s="3"/>
      <c r="HY20" s="3"/>
      <c r="HZ20" s="3"/>
      <c r="IA20" s="3"/>
      <c r="IB20" s="3"/>
      <c r="IC20" s="3"/>
      <c r="ID20" s="3"/>
      <c r="IE20" s="3"/>
      <c r="IF20" s="3"/>
      <c r="IG20" s="3"/>
      <c r="IH20" s="3"/>
      <c r="II20" s="3"/>
      <c r="IJ20" s="3"/>
      <c r="IK20" s="3"/>
      <c r="IL20" s="3"/>
      <c r="IM20" s="3"/>
      <c r="IN20" s="3"/>
      <c r="IO20" s="3"/>
      <c r="IP20" s="3"/>
      <c r="IQ20" s="3"/>
      <c r="IR20" s="3"/>
      <c r="IS20" s="3"/>
      <c r="IT20" s="3"/>
    </row>
    <row r="21" spans="1:254" s="4" customFormat="1" ht="20.149999999999999" customHeight="1">
      <c r="A21" s="79" t="s">
        <v>58</v>
      </c>
      <c r="B21" s="38" t="s">
        <v>15</v>
      </c>
      <c r="C21" s="16" t="s">
        <v>139</v>
      </c>
      <c r="D21" s="24">
        <v>200</v>
      </c>
      <c r="E21" s="25">
        <v>60</v>
      </c>
      <c r="F21" s="25">
        <v>1</v>
      </c>
      <c r="G21" s="24">
        <f t="shared" si="3"/>
        <v>12000</v>
      </c>
      <c r="H21" s="14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  <c r="FK21" s="3"/>
      <c r="FL21" s="3"/>
      <c r="FM21" s="3"/>
      <c r="FN21" s="3"/>
      <c r="FO21" s="3"/>
      <c r="FP21" s="3"/>
      <c r="FQ21" s="3"/>
      <c r="FR21" s="3"/>
      <c r="FS21" s="3"/>
      <c r="FT21" s="3"/>
      <c r="FU21" s="3"/>
      <c r="FV21" s="3"/>
      <c r="FW21" s="3"/>
      <c r="FX21" s="3"/>
      <c r="FY21" s="3"/>
      <c r="FZ21" s="3"/>
      <c r="GA21" s="3"/>
      <c r="GB21" s="3"/>
      <c r="GC21" s="3"/>
      <c r="GD21" s="3"/>
      <c r="GE21" s="3"/>
      <c r="GF21" s="3"/>
      <c r="GG21" s="3"/>
      <c r="GH21" s="3"/>
      <c r="GI21" s="3"/>
      <c r="GJ21" s="3"/>
      <c r="GK21" s="3"/>
      <c r="GL21" s="3"/>
      <c r="GM21" s="3"/>
      <c r="GN21" s="3"/>
      <c r="GO21" s="3"/>
      <c r="GP21" s="3"/>
      <c r="GQ21" s="3"/>
      <c r="GR21" s="3"/>
      <c r="GS21" s="3"/>
      <c r="GT21" s="3"/>
      <c r="GU21" s="3"/>
      <c r="GV21" s="3"/>
      <c r="GW21" s="3"/>
      <c r="GX21" s="3"/>
      <c r="GY21" s="3"/>
      <c r="GZ21" s="3"/>
      <c r="HA21" s="3"/>
      <c r="HB21" s="3"/>
      <c r="HC21" s="3"/>
      <c r="HD21" s="3"/>
      <c r="HE21" s="3"/>
      <c r="HF21" s="3"/>
      <c r="HG21" s="3"/>
      <c r="HH21" s="3"/>
      <c r="HI21" s="3"/>
      <c r="HJ21" s="3"/>
      <c r="HK21" s="3"/>
      <c r="HL21" s="3"/>
      <c r="HM21" s="3"/>
      <c r="HN21" s="3"/>
      <c r="HO21" s="3"/>
      <c r="HP21" s="3"/>
      <c r="HQ21" s="3"/>
      <c r="HR21" s="3"/>
      <c r="HS21" s="3"/>
      <c r="HT21" s="3"/>
      <c r="HU21" s="3"/>
      <c r="HV21" s="3"/>
      <c r="HW21" s="3"/>
      <c r="HX21" s="3"/>
      <c r="HY21" s="3"/>
      <c r="HZ21" s="3"/>
      <c r="IA21" s="3"/>
      <c r="IB21" s="3"/>
      <c r="IC21" s="3"/>
      <c r="ID21" s="3"/>
      <c r="IE21" s="3"/>
      <c r="IF21" s="3"/>
      <c r="IG21" s="3"/>
      <c r="IH21" s="3"/>
      <c r="II21" s="3"/>
      <c r="IJ21" s="3"/>
      <c r="IK21" s="3"/>
      <c r="IL21" s="3"/>
      <c r="IM21" s="3"/>
      <c r="IN21" s="3"/>
      <c r="IO21" s="3"/>
      <c r="IP21" s="3"/>
      <c r="IQ21" s="3"/>
      <c r="IR21" s="3"/>
      <c r="IS21" s="3"/>
      <c r="IT21" s="3"/>
    </row>
    <row r="22" spans="1:254" s="4" customFormat="1" ht="20.149999999999999" customHeight="1">
      <c r="A22" s="79" t="s">
        <v>58</v>
      </c>
      <c r="B22" s="38" t="s">
        <v>15</v>
      </c>
      <c r="C22" s="16" t="s">
        <v>140</v>
      </c>
      <c r="D22" s="24">
        <v>300</v>
      </c>
      <c r="E22" s="25">
        <v>60</v>
      </c>
      <c r="F22" s="25">
        <v>1</v>
      </c>
      <c r="G22" s="24">
        <f t="shared" ref="G22" si="4">D22*E22*F22</f>
        <v>18000</v>
      </c>
      <c r="H22" s="14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3"/>
      <c r="FI22" s="3"/>
      <c r="FJ22" s="3"/>
      <c r="FK22" s="3"/>
      <c r="FL22" s="3"/>
      <c r="FM22" s="3"/>
      <c r="FN22" s="3"/>
      <c r="FO22" s="3"/>
      <c r="FP22" s="3"/>
      <c r="FQ22" s="3"/>
      <c r="FR22" s="3"/>
      <c r="FS22" s="3"/>
      <c r="FT22" s="3"/>
      <c r="FU22" s="3"/>
      <c r="FV22" s="3"/>
      <c r="FW22" s="3"/>
      <c r="FX22" s="3"/>
      <c r="FY22" s="3"/>
      <c r="FZ22" s="3"/>
      <c r="GA22" s="3"/>
      <c r="GB22" s="3"/>
      <c r="GC22" s="3"/>
      <c r="GD22" s="3"/>
      <c r="GE22" s="3"/>
      <c r="GF22" s="3"/>
      <c r="GG22" s="3"/>
      <c r="GH22" s="3"/>
      <c r="GI22" s="3"/>
      <c r="GJ22" s="3"/>
      <c r="GK22" s="3"/>
      <c r="GL22" s="3"/>
      <c r="GM22" s="3"/>
      <c r="GN22" s="3"/>
      <c r="GO22" s="3"/>
      <c r="GP22" s="3"/>
      <c r="GQ22" s="3"/>
      <c r="GR22" s="3"/>
      <c r="GS22" s="3"/>
      <c r="GT22" s="3"/>
      <c r="GU22" s="3"/>
      <c r="GV22" s="3"/>
      <c r="GW22" s="3"/>
      <c r="GX22" s="3"/>
      <c r="GY22" s="3"/>
      <c r="GZ22" s="3"/>
      <c r="HA22" s="3"/>
      <c r="HB22" s="3"/>
      <c r="HC22" s="3"/>
      <c r="HD22" s="3"/>
      <c r="HE22" s="3"/>
      <c r="HF22" s="3"/>
      <c r="HG22" s="3"/>
      <c r="HH22" s="3"/>
      <c r="HI22" s="3"/>
      <c r="HJ22" s="3"/>
      <c r="HK22" s="3"/>
      <c r="HL22" s="3"/>
      <c r="HM22" s="3"/>
      <c r="HN22" s="3"/>
      <c r="HO22" s="3"/>
      <c r="HP22" s="3"/>
      <c r="HQ22" s="3"/>
      <c r="HR22" s="3"/>
      <c r="HS22" s="3"/>
      <c r="HT22" s="3"/>
      <c r="HU22" s="3"/>
      <c r="HV22" s="3"/>
      <c r="HW22" s="3"/>
      <c r="HX22" s="3"/>
      <c r="HY22" s="3"/>
      <c r="HZ22" s="3"/>
      <c r="IA22" s="3"/>
      <c r="IB22" s="3"/>
      <c r="IC22" s="3"/>
      <c r="ID22" s="3"/>
      <c r="IE22" s="3"/>
      <c r="IF22" s="3"/>
      <c r="IG22" s="3"/>
      <c r="IH22" s="3"/>
      <c r="II22" s="3"/>
      <c r="IJ22" s="3"/>
      <c r="IK22" s="3"/>
      <c r="IL22" s="3"/>
      <c r="IM22" s="3"/>
      <c r="IN22" s="3"/>
      <c r="IO22" s="3"/>
      <c r="IP22" s="3"/>
      <c r="IQ22" s="3"/>
      <c r="IR22" s="3"/>
      <c r="IS22" s="3"/>
      <c r="IT22" s="3"/>
    </row>
    <row r="23" spans="1:254" s="4" customFormat="1" ht="20.149999999999999" customHeight="1">
      <c r="A23" s="79" t="s">
        <v>58</v>
      </c>
      <c r="B23" s="38" t="s">
        <v>15</v>
      </c>
      <c r="C23" s="16" t="s">
        <v>141</v>
      </c>
      <c r="D23" s="24">
        <v>250</v>
      </c>
      <c r="E23" s="25">
        <v>60</v>
      </c>
      <c r="F23" s="25">
        <v>1</v>
      </c>
      <c r="G23" s="24">
        <f t="shared" si="3"/>
        <v>15000</v>
      </c>
      <c r="H23" s="14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  <c r="DS23" s="3"/>
      <c r="DT23" s="3"/>
      <c r="DU23" s="3"/>
      <c r="DV23" s="3"/>
      <c r="DW23" s="3"/>
      <c r="DX23" s="3"/>
      <c r="DY23" s="3"/>
      <c r="DZ23" s="3"/>
      <c r="EA23" s="3"/>
      <c r="EB23" s="3"/>
      <c r="EC23" s="3"/>
      <c r="ED23" s="3"/>
      <c r="EE23" s="3"/>
      <c r="EF23" s="3"/>
      <c r="EG23" s="3"/>
      <c r="EH23" s="3"/>
      <c r="EI23" s="3"/>
      <c r="EJ23" s="3"/>
      <c r="EK23" s="3"/>
      <c r="EL23" s="3"/>
      <c r="EM23" s="3"/>
      <c r="EN23" s="3"/>
      <c r="EO23" s="3"/>
      <c r="EP23" s="3"/>
      <c r="EQ23" s="3"/>
      <c r="ER23" s="3"/>
      <c r="ES23" s="3"/>
      <c r="ET23" s="3"/>
      <c r="EU23" s="3"/>
      <c r="EV23" s="3"/>
      <c r="EW23" s="3"/>
      <c r="EX23" s="3"/>
      <c r="EY23" s="3"/>
      <c r="EZ23" s="3"/>
      <c r="FA23" s="3"/>
      <c r="FB23" s="3"/>
      <c r="FC23" s="3"/>
      <c r="FD23" s="3"/>
      <c r="FE23" s="3"/>
      <c r="FF23" s="3"/>
      <c r="FG23" s="3"/>
      <c r="FH23" s="3"/>
      <c r="FI23" s="3"/>
      <c r="FJ23" s="3"/>
      <c r="FK23" s="3"/>
      <c r="FL23" s="3"/>
      <c r="FM23" s="3"/>
      <c r="FN23" s="3"/>
      <c r="FO23" s="3"/>
      <c r="FP23" s="3"/>
      <c r="FQ23" s="3"/>
      <c r="FR23" s="3"/>
      <c r="FS23" s="3"/>
      <c r="FT23" s="3"/>
      <c r="FU23" s="3"/>
      <c r="FV23" s="3"/>
      <c r="FW23" s="3"/>
      <c r="FX23" s="3"/>
      <c r="FY23" s="3"/>
      <c r="FZ23" s="3"/>
      <c r="GA23" s="3"/>
      <c r="GB23" s="3"/>
      <c r="GC23" s="3"/>
      <c r="GD23" s="3"/>
      <c r="GE23" s="3"/>
      <c r="GF23" s="3"/>
      <c r="GG23" s="3"/>
      <c r="GH23" s="3"/>
      <c r="GI23" s="3"/>
      <c r="GJ23" s="3"/>
      <c r="GK23" s="3"/>
      <c r="GL23" s="3"/>
      <c r="GM23" s="3"/>
      <c r="GN23" s="3"/>
      <c r="GO23" s="3"/>
      <c r="GP23" s="3"/>
      <c r="GQ23" s="3"/>
      <c r="GR23" s="3"/>
      <c r="GS23" s="3"/>
      <c r="GT23" s="3"/>
      <c r="GU23" s="3"/>
      <c r="GV23" s="3"/>
      <c r="GW23" s="3"/>
      <c r="GX23" s="3"/>
      <c r="GY23" s="3"/>
      <c r="GZ23" s="3"/>
      <c r="HA23" s="3"/>
      <c r="HB23" s="3"/>
      <c r="HC23" s="3"/>
      <c r="HD23" s="3"/>
      <c r="HE23" s="3"/>
      <c r="HF23" s="3"/>
      <c r="HG23" s="3"/>
      <c r="HH23" s="3"/>
      <c r="HI23" s="3"/>
      <c r="HJ23" s="3"/>
      <c r="HK23" s="3"/>
      <c r="HL23" s="3"/>
      <c r="HM23" s="3"/>
      <c r="HN23" s="3"/>
      <c r="HO23" s="3"/>
      <c r="HP23" s="3"/>
      <c r="HQ23" s="3"/>
      <c r="HR23" s="3"/>
      <c r="HS23" s="3"/>
      <c r="HT23" s="3"/>
      <c r="HU23" s="3"/>
      <c r="HV23" s="3"/>
      <c r="HW23" s="3"/>
      <c r="HX23" s="3"/>
      <c r="HY23" s="3"/>
      <c r="HZ23" s="3"/>
      <c r="IA23" s="3"/>
      <c r="IB23" s="3"/>
      <c r="IC23" s="3"/>
      <c r="ID23" s="3"/>
      <c r="IE23" s="3"/>
      <c r="IF23" s="3"/>
      <c r="IG23" s="3"/>
      <c r="IH23" s="3"/>
      <c r="II23" s="3"/>
      <c r="IJ23" s="3"/>
      <c r="IK23" s="3"/>
      <c r="IL23" s="3"/>
      <c r="IM23" s="3"/>
      <c r="IN23" s="3"/>
      <c r="IO23" s="3"/>
      <c r="IP23" s="3"/>
      <c r="IQ23" s="3"/>
      <c r="IR23" s="3"/>
      <c r="IS23" s="3"/>
      <c r="IT23" s="3"/>
    </row>
    <row r="24" spans="1:254" s="4" customFormat="1" ht="20.149999999999999" customHeight="1">
      <c r="A24" s="79" t="s">
        <v>58</v>
      </c>
      <c r="B24" s="38" t="s">
        <v>15</v>
      </c>
      <c r="C24" s="16" t="s">
        <v>138</v>
      </c>
      <c r="D24" s="24">
        <v>300</v>
      </c>
      <c r="E24" s="25">
        <v>60</v>
      </c>
      <c r="F24" s="25">
        <v>1</v>
      </c>
      <c r="G24" s="24">
        <f t="shared" ref="G24" si="5">D24*E24*F24</f>
        <v>18000</v>
      </c>
      <c r="H24" s="14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3"/>
      <c r="FT24" s="3"/>
      <c r="FU24" s="3"/>
      <c r="FV24" s="3"/>
      <c r="FW24" s="3"/>
      <c r="FX24" s="3"/>
      <c r="FY24" s="3"/>
      <c r="FZ24" s="3"/>
      <c r="GA24" s="3"/>
      <c r="GB24" s="3"/>
      <c r="GC24" s="3"/>
      <c r="GD24" s="3"/>
      <c r="GE24" s="3"/>
      <c r="GF24" s="3"/>
      <c r="GG24" s="3"/>
      <c r="GH24" s="3"/>
      <c r="GI24" s="3"/>
      <c r="GJ24" s="3"/>
      <c r="GK24" s="3"/>
      <c r="GL24" s="3"/>
      <c r="GM24" s="3"/>
      <c r="GN24" s="3"/>
      <c r="GO24" s="3"/>
      <c r="GP24" s="3"/>
      <c r="GQ24" s="3"/>
      <c r="GR24" s="3"/>
      <c r="GS24" s="3"/>
      <c r="GT24" s="3"/>
      <c r="GU24" s="3"/>
      <c r="GV24" s="3"/>
      <c r="GW24" s="3"/>
      <c r="GX24" s="3"/>
      <c r="GY24" s="3"/>
      <c r="GZ24" s="3"/>
      <c r="HA24" s="3"/>
      <c r="HB24" s="3"/>
      <c r="HC24" s="3"/>
      <c r="HD24" s="3"/>
      <c r="HE24" s="3"/>
      <c r="HF24" s="3"/>
      <c r="HG24" s="3"/>
      <c r="HH24" s="3"/>
      <c r="HI24" s="3"/>
      <c r="HJ24" s="3"/>
      <c r="HK24" s="3"/>
      <c r="HL24" s="3"/>
      <c r="HM24" s="3"/>
      <c r="HN24" s="3"/>
      <c r="HO24" s="3"/>
      <c r="HP24" s="3"/>
      <c r="HQ24" s="3"/>
      <c r="HR24" s="3"/>
      <c r="HS24" s="3"/>
      <c r="HT24" s="3"/>
      <c r="HU24" s="3"/>
      <c r="HV24" s="3"/>
      <c r="HW24" s="3"/>
      <c r="HX24" s="3"/>
      <c r="HY24" s="3"/>
      <c r="HZ24" s="3"/>
      <c r="IA24" s="3"/>
      <c r="IB24" s="3"/>
      <c r="IC24" s="3"/>
      <c r="ID24" s="3"/>
      <c r="IE24" s="3"/>
      <c r="IF24" s="3"/>
      <c r="IG24" s="3"/>
      <c r="IH24" s="3"/>
      <c r="II24" s="3"/>
      <c r="IJ24" s="3"/>
      <c r="IK24" s="3"/>
      <c r="IL24" s="3"/>
      <c r="IM24" s="3"/>
      <c r="IN24" s="3"/>
      <c r="IO24" s="3"/>
      <c r="IP24" s="3"/>
      <c r="IQ24" s="3"/>
      <c r="IR24" s="3"/>
      <c r="IS24" s="3"/>
      <c r="IT24" s="3"/>
    </row>
    <row r="25" spans="1:254" s="4" customFormat="1" ht="20.149999999999999" customHeight="1">
      <c r="A25" s="79" t="s">
        <v>58</v>
      </c>
      <c r="B25" s="38" t="s">
        <v>15</v>
      </c>
      <c r="C25" s="16" t="s">
        <v>142</v>
      </c>
      <c r="D25" s="24">
        <v>200</v>
      </c>
      <c r="E25" s="25">
        <v>60</v>
      </c>
      <c r="F25" s="25">
        <v>1</v>
      </c>
      <c r="G25" s="24">
        <f t="shared" si="3"/>
        <v>12000</v>
      </c>
      <c r="H25" s="14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  <c r="FS25" s="3"/>
      <c r="FT25" s="3"/>
      <c r="FU25" s="3"/>
      <c r="FV25" s="3"/>
      <c r="FW25" s="3"/>
      <c r="FX25" s="3"/>
      <c r="FY25" s="3"/>
      <c r="FZ25" s="3"/>
      <c r="GA25" s="3"/>
      <c r="GB25" s="3"/>
      <c r="GC25" s="3"/>
      <c r="GD25" s="3"/>
      <c r="GE25" s="3"/>
      <c r="GF25" s="3"/>
      <c r="GG25" s="3"/>
      <c r="GH25" s="3"/>
      <c r="GI25" s="3"/>
      <c r="GJ25" s="3"/>
      <c r="GK25" s="3"/>
      <c r="GL25" s="3"/>
      <c r="GM25" s="3"/>
      <c r="GN25" s="3"/>
      <c r="GO25" s="3"/>
      <c r="GP25" s="3"/>
      <c r="GQ25" s="3"/>
      <c r="GR25" s="3"/>
      <c r="GS25" s="3"/>
      <c r="GT25" s="3"/>
      <c r="GU25" s="3"/>
      <c r="GV25" s="3"/>
      <c r="GW25" s="3"/>
      <c r="GX25" s="3"/>
      <c r="GY25" s="3"/>
      <c r="GZ25" s="3"/>
      <c r="HA25" s="3"/>
      <c r="HB25" s="3"/>
      <c r="HC25" s="3"/>
      <c r="HD25" s="3"/>
      <c r="HE25" s="3"/>
      <c r="HF25" s="3"/>
      <c r="HG25" s="3"/>
      <c r="HH25" s="3"/>
      <c r="HI25" s="3"/>
      <c r="HJ25" s="3"/>
      <c r="HK25" s="3"/>
      <c r="HL25" s="3"/>
      <c r="HM25" s="3"/>
      <c r="HN25" s="3"/>
      <c r="HO25" s="3"/>
      <c r="HP25" s="3"/>
      <c r="HQ25" s="3"/>
      <c r="HR25" s="3"/>
      <c r="HS25" s="3"/>
      <c r="HT25" s="3"/>
      <c r="HU25" s="3"/>
      <c r="HV25" s="3"/>
      <c r="HW25" s="3"/>
      <c r="HX25" s="3"/>
      <c r="HY25" s="3"/>
      <c r="HZ25" s="3"/>
      <c r="IA25" s="3"/>
      <c r="IB25" s="3"/>
      <c r="IC25" s="3"/>
      <c r="ID25" s="3"/>
      <c r="IE25" s="3"/>
      <c r="IF25" s="3"/>
      <c r="IG25" s="3"/>
      <c r="IH25" s="3"/>
      <c r="II25" s="3"/>
      <c r="IJ25" s="3"/>
      <c r="IK25" s="3"/>
      <c r="IL25" s="3"/>
      <c r="IM25" s="3"/>
      <c r="IN25" s="3"/>
      <c r="IO25" s="3"/>
      <c r="IP25" s="3"/>
      <c r="IQ25" s="3"/>
      <c r="IR25" s="3"/>
      <c r="IS25" s="3"/>
      <c r="IT25" s="3"/>
    </row>
    <row r="26" spans="1:254" s="4" customFormat="1" ht="20.149999999999999" customHeight="1">
      <c r="A26" s="79" t="s">
        <v>58</v>
      </c>
      <c r="B26" s="38" t="s">
        <v>15</v>
      </c>
      <c r="C26" s="16" t="s">
        <v>143</v>
      </c>
      <c r="D26" s="24">
        <v>250</v>
      </c>
      <c r="E26" s="25">
        <v>60</v>
      </c>
      <c r="F26" s="25">
        <v>1</v>
      </c>
      <c r="G26" s="24">
        <f t="shared" ref="G26" si="6">D26*E26*F26</f>
        <v>15000</v>
      </c>
      <c r="H26" s="14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  <c r="FX26" s="3"/>
      <c r="FY26" s="3"/>
      <c r="FZ26" s="3"/>
      <c r="GA26" s="3"/>
      <c r="GB26" s="3"/>
      <c r="GC26" s="3"/>
      <c r="GD26" s="3"/>
      <c r="GE26" s="3"/>
      <c r="GF26" s="3"/>
      <c r="GG26" s="3"/>
      <c r="GH26" s="3"/>
      <c r="GI26" s="3"/>
      <c r="GJ26" s="3"/>
      <c r="GK26" s="3"/>
      <c r="GL26" s="3"/>
      <c r="GM26" s="3"/>
      <c r="GN26" s="3"/>
      <c r="GO26" s="3"/>
      <c r="GP26" s="3"/>
      <c r="GQ26" s="3"/>
      <c r="GR26" s="3"/>
      <c r="GS26" s="3"/>
      <c r="GT26" s="3"/>
      <c r="GU26" s="3"/>
      <c r="GV26" s="3"/>
      <c r="GW26" s="3"/>
      <c r="GX26" s="3"/>
      <c r="GY26" s="3"/>
      <c r="GZ26" s="3"/>
      <c r="HA26" s="3"/>
      <c r="HB26" s="3"/>
      <c r="HC26" s="3"/>
      <c r="HD26" s="3"/>
      <c r="HE26" s="3"/>
      <c r="HF26" s="3"/>
      <c r="HG26" s="3"/>
      <c r="HH26" s="3"/>
      <c r="HI26" s="3"/>
      <c r="HJ26" s="3"/>
      <c r="HK26" s="3"/>
      <c r="HL26" s="3"/>
      <c r="HM26" s="3"/>
      <c r="HN26" s="3"/>
      <c r="HO26" s="3"/>
      <c r="HP26" s="3"/>
      <c r="HQ26" s="3"/>
      <c r="HR26" s="3"/>
      <c r="HS26" s="3"/>
      <c r="HT26" s="3"/>
      <c r="HU26" s="3"/>
      <c r="HV26" s="3"/>
      <c r="HW26" s="3"/>
      <c r="HX26" s="3"/>
      <c r="HY26" s="3"/>
      <c r="HZ26" s="3"/>
      <c r="IA26" s="3"/>
      <c r="IB26" s="3"/>
      <c r="IC26" s="3"/>
      <c r="ID26" s="3"/>
      <c r="IE26" s="3"/>
      <c r="IF26" s="3"/>
      <c r="IG26" s="3"/>
      <c r="IH26" s="3"/>
      <c r="II26" s="3"/>
      <c r="IJ26" s="3"/>
      <c r="IK26" s="3"/>
      <c r="IL26" s="3"/>
      <c r="IM26" s="3"/>
      <c r="IN26" s="3"/>
      <c r="IO26" s="3"/>
      <c r="IP26" s="3"/>
      <c r="IQ26" s="3"/>
      <c r="IR26" s="3"/>
      <c r="IS26" s="3"/>
      <c r="IT26" s="3"/>
    </row>
    <row r="27" spans="1:254" s="4" customFormat="1" ht="20.149999999999999" customHeight="1">
      <c r="A27" s="79" t="s">
        <v>58</v>
      </c>
      <c r="B27" s="38" t="s">
        <v>15</v>
      </c>
      <c r="C27" s="16" t="s">
        <v>126</v>
      </c>
      <c r="D27" s="24">
        <v>200</v>
      </c>
      <c r="E27" s="25">
        <v>60</v>
      </c>
      <c r="F27" s="25">
        <v>1</v>
      </c>
      <c r="G27" s="24">
        <f t="shared" si="3"/>
        <v>12000</v>
      </c>
      <c r="H27" s="14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  <c r="FV27" s="3"/>
      <c r="FW27" s="3"/>
      <c r="FX27" s="3"/>
      <c r="FY27" s="3"/>
      <c r="FZ27" s="3"/>
      <c r="GA27" s="3"/>
      <c r="GB27" s="3"/>
      <c r="GC27" s="3"/>
      <c r="GD27" s="3"/>
      <c r="GE27" s="3"/>
      <c r="GF27" s="3"/>
      <c r="GG27" s="3"/>
      <c r="GH27" s="3"/>
      <c r="GI27" s="3"/>
      <c r="GJ27" s="3"/>
      <c r="GK27" s="3"/>
      <c r="GL27" s="3"/>
      <c r="GM27" s="3"/>
      <c r="GN27" s="3"/>
      <c r="GO27" s="3"/>
      <c r="GP27" s="3"/>
      <c r="GQ27" s="3"/>
      <c r="GR27" s="3"/>
      <c r="GS27" s="3"/>
      <c r="GT27" s="3"/>
      <c r="GU27" s="3"/>
      <c r="GV27" s="3"/>
      <c r="GW27" s="3"/>
      <c r="GX27" s="3"/>
      <c r="GY27" s="3"/>
      <c r="GZ27" s="3"/>
      <c r="HA27" s="3"/>
      <c r="HB27" s="3"/>
      <c r="HC27" s="3"/>
      <c r="HD27" s="3"/>
      <c r="HE27" s="3"/>
      <c r="HF27" s="3"/>
      <c r="HG27" s="3"/>
      <c r="HH27" s="3"/>
      <c r="HI27" s="3"/>
      <c r="HJ27" s="3"/>
      <c r="HK27" s="3"/>
      <c r="HL27" s="3"/>
      <c r="HM27" s="3"/>
      <c r="HN27" s="3"/>
      <c r="HO27" s="3"/>
      <c r="HP27" s="3"/>
      <c r="HQ27" s="3"/>
      <c r="HR27" s="3"/>
      <c r="HS27" s="3"/>
      <c r="HT27" s="3"/>
      <c r="HU27" s="3"/>
      <c r="HV27" s="3"/>
      <c r="HW27" s="3"/>
      <c r="HX27" s="3"/>
      <c r="HY27" s="3"/>
      <c r="HZ27" s="3"/>
      <c r="IA27" s="3"/>
      <c r="IB27" s="3"/>
      <c r="IC27" s="3"/>
      <c r="ID27" s="3"/>
      <c r="IE27" s="3"/>
      <c r="IF27" s="3"/>
      <c r="IG27" s="3"/>
      <c r="IH27" s="3"/>
      <c r="II27" s="3"/>
      <c r="IJ27" s="3"/>
      <c r="IK27" s="3"/>
      <c r="IL27" s="3"/>
      <c r="IM27" s="3"/>
      <c r="IN27" s="3"/>
      <c r="IO27" s="3"/>
      <c r="IP27" s="3"/>
      <c r="IQ27" s="3"/>
      <c r="IR27" s="3"/>
      <c r="IS27" s="3"/>
      <c r="IT27" s="3"/>
    </row>
    <row r="28" spans="1:254" s="4" customFormat="1" ht="20.149999999999999" customHeight="1">
      <c r="A28" s="79" t="s">
        <v>58</v>
      </c>
      <c r="B28" s="38" t="s">
        <v>15</v>
      </c>
      <c r="C28" s="16" t="s">
        <v>127</v>
      </c>
      <c r="D28" s="24">
        <v>300</v>
      </c>
      <c r="E28" s="25">
        <v>60</v>
      </c>
      <c r="F28" s="25">
        <v>1</v>
      </c>
      <c r="G28" s="24">
        <f t="shared" si="3"/>
        <v>18000</v>
      </c>
      <c r="H28" s="14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  <c r="FV28" s="3"/>
      <c r="FW28" s="3"/>
      <c r="FX28" s="3"/>
      <c r="FY28" s="3"/>
      <c r="FZ28" s="3"/>
      <c r="GA28" s="3"/>
      <c r="GB28" s="3"/>
      <c r="GC28" s="3"/>
      <c r="GD28" s="3"/>
      <c r="GE28" s="3"/>
      <c r="GF28" s="3"/>
      <c r="GG28" s="3"/>
      <c r="GH28" s="3"/>
      <c r="GI28" s="3"/>
      <c r="GJ28" s="3"/>
      <c r="GK28" s="3"/>
      <c r="GL28" s="3"/>
      <c r="GM28" s="3"/>
      <c r="GN28" s="3"/>
      <c r="GO28" s="3"/>
      <c r="GP28" s="3"/>
      <c r="GQ28" s="3"/>
      <c r="GR28" s="3"/>
      <c r="GS28" s="3"/>
      <c r="GT28" s="3"/>
      <c r="GU28" s="3"/>
      <c r="GV28" s="3"/>
      <c r="GW28" s="3"/>
      <c r="GX28" s="3"/>
      <c r="GY28" s="3"/>
      <c r="GZ28" s="3"/>
      <c r="HA28" s="3"/>
      <c r="HB28" s="3"/>
      <c r="HC28" s="3"/>
      <c r="HD28" s="3"/>
      <c r="HE28" s="3"/>
      <c r="HF28" s="3"/>
      <c r="HG28" s="3"/>
      <c r="HH28" s="3"/>
      <c r="HI28" s="3"/>
      <c r="HJ28" s="3"/>
      <c r="HK28" s="3"/>
      <c r="HL28" s="3"/>
      <c r="HM28" s="3"/>
      <c r="HN28" s="3"/>
      <c r="HO28" s="3"/>
      <c r="HP28" s="3"/>
      <c r="HQ28" s="3"/>
      <c r="HR28" s="3"/>
      <c r="HS28" s="3"/>
      <c r="HT28" s="3"/>
      <c r="HU28" s="3"/>
      <c r="HV28" s="3"/>
      <c r="HW28" s="3"/>
      <c r="HX28" s="3"/>
      <c r="HY28" s="3"/>
      <c r="HZ28" s="3"/>
      <c r="IA28" s="3"/>
      <c r="IB28" s="3"/>
      <c r="IC28" s="3"/>
      <c r="ID28" s="3"/>
      <c r="IE28" s="3"/>
      <c r="IF28" s="3"/>
      <c r="IG28" s="3"/>
      <c r="IH28" s="3"/>
      <c r="II28" s="3"/>
      <c r="IJ28" s="3"/>
      <c r="IK28" s="3"/>
      <c r="IL28" s="3"/>
      <c r="IM28" s="3"/>
      <c r="IN28" s="3"/>
      <c r="IO28" s="3"/>
      <c r="IP28" s="3"/>
      <c r="IQ28" s="3"/>
      <c r="IR28" s="3"/>
      <c r="IS28" s="3"/>
      <c r="IT28" s="3"/>
    </row>
    <row r="29" spans="1:254" s="4" customFormat="1" ht="20.149999999999999" customHeight="1">
      <c r="A29" s="79" t="s">
        <v>58</v>
      </c>
      <c r="B29" s="38" t="s">
        <v>23</v>
      </c>
      <c r="C29" s="12" t="s">
        <v>41</v>
      </c>
      <c r="D29" s="20">
        <v>88</v>
      </c>
      <c r="E29" s="21">
        <v>60</v>
      </c>
      <c r="F29" s="21">
        <v>5</v>
      </c>
      <c r="G29" s="28">
        <f t="shared" si="3"/>
        <v>26400</v>
      </c>
      <c r="H29" s="1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3"/>
      <c r="FT29" s="3"/>
      <c r="FU29" s="3"/>
      <c r="FV29" s="3"/>
      <c r="FW29" s="3"/>
      <c r="FX29" s="3"/>
      <c r="FY29" s="3"/>
      <c r="FZ29" s="3"/>
      <c r="GA29" s="3"/>
      <c r="GB29" s="3"/>
      <c r="GC29" s="3"/>
      <c r="GD29" s="3"/>
      <c r="GE29" s="3"/>
      <c r="GF29" s="3"/>
      <c r="GG29" s="3"/>
      <c r="GH29" s="3"/>
      <c r="GI29" s="3"/>
      <c r="GJ29" s="3"/>
      <c r="GK29" s="3"/>
      <c r="GL29" s="3"/>
      <c r="GM29" s="3"/>
      <c r="GN29" s="3"/>
      <c r="GO29" s="3"/>
      <c r="GP29" s="3"/>
      <c r="GQ29" s="3"/>
      <c r="GR29" s="3"/>
      <c r="GS29" s="3"/>
      <c r="GT29" s="3"/>
      <c r="GU29" s="3"/>
      <c r="GV29" s="3"/>
      <c r="GW29" s="3"/>
      <c r="GX29" s="3"/>
      <c r="GY29" s="3"/>
      <c r="GZ29" s="3"/>
      <c r="HA29" s="3"/>
      <c r="HB29" s="3"/>
      <c r="HC29" s="3"/>
      <c r="HD29" s="3"/>
      <c r="HE29" s="3"/>
      <c r="HF29" s="3"/>
      <c r="HG29" s="3"/>
      <c r="HH29" s="3"/>
      <c r="HI29" s="3"/>
      <c r="HJ29" s="3"/>
      <c r="HK29" s="3"/>
      <c r="HL29" s="3"/>
      <c r="HM29" s="3"/>
      <c r="HN29" s="3"/>
      <c r="HO29" s="3"/>
      <c r="HP29" s="3"/>
      <c r="HQ29" s="3"/>
      <c r="HR29" s="3"/>
      <c r="HS29" s="3"/>
      <c r="HT29" s="3"/>
      <c r="HU29" s="3"/>
      <c r="HV29" s="3"/>
      <c r="HW29" s="3"/>
      <c r="HX29" s="3"/>
      <c r="HY29" s="3"/>
      <c r="HZ29" s="3"/>
      <c r="IA29" s="3"/>
      <c r="IB29" s="3"/>
      <c r="IC29" s="3"/>
      <c r="ID29" s="3"/>
      <c r="IE29" s="3"/>
      <c r="IF29" s="3"/>
      <c r="IG29" s="3"/>
      <c r="IH29" s="3"/>
      <c r="II29" s="3"/>
      <c r="IJ29" s="3"/>
      <c r="IK29" s="3"/>
      <c r="IL29" s="3"/>
      <c r="IM29" s="3"/>
      <c r="IN29" s="3"/>
      <c r="IO29" s="3"/>
      <c r="IP29" s="3"/>
      <c r="IQ29" s="3"/>
      <c r="IR29" s="3"/>
      <c r="IS29" s="3"/>
      <c r="IT29" s="3"/>
    </row>
    <row r="30" spans="1:254" s="4" customFormat="1" ht="20.149999999999999" customHeight="1">
      <c r="A30" s="79" t="s">
        <v>58</v>
      </c>
      <c r="B30" s="33" t="s">
        <v>71</v>
      </c>
      <c r="C30" s="48" t="s">
        <v>51</v>
      </c>
      <c r="D30" s="89">
        <v>0</v>
      </c>
      <c r="E30" s="50">
        <v>63</v>
      </c>
      <c r="F30" s="50">
        <v>4</v>
      </c>
      <c r="G30" s="49">
        <f t="shared" si="3"/>
        <v>0</v>
      </c>
      <c r="H30" s="1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3"/>
      <c r="FM30" s="3"/>
      <c r="FN30" s="3"/>
      <c r="FO30" s="3"/>
      <c r="FP30" s="3"/>
      <c r="FQ30" s="3"/>
      <c r="FR30" s="3"/>
      <c r="FS30" s="3"/>
      <c r="FT30" s="3"/>
      <c r="FU30" s="3"/>
      <c r="FV30" s="3"/>
      <c r="FW30" s="3"/>
      <c r="FX30" s="3"/>
      <c r="FY30" s="3"/>
      <c r="FZ30" s="3"/>
      <c r="GA30" s="3"/>
      <c r="GB30" s="3"/>
      <c r="GC30" s="3"/>
      <c r="GD30" s="3"/>
      <c r="GE30" s="3"/>
      <c r="GF30" s="3"/>
      <c r="GG30" s="3"/>
      <c r="GH30" s="3"/>
      <c r="GI30" s="3"/>
      <c r="GJ30" s="3"/>
      <c r="GK30" s="3"/>
      <c r="GL30" s="3"/>
      <c r="GM30" s="3"/>
      <c r="GN30" s="3"/>
      <c r="GO30" s="3"/>
      <c r="GP30" s="3"/>
      <c r="GQ30" s="3"/>
      <c r="GR30" s="3"/>
      <c r="GS30" s="3"/>
      <c r="GT30" s="3"/>
      <c r="GU30" s="3"/>
      <c r="GV30" s="3"/>
      <c r="GW30" s="3"/>
      <c r="GX30" s="3"/>
      <c r="GY30" s="3"/>
      <c r="GZ30" s="3"/>
      <c r="HA30" s="3"/>
      <c r="HB30" s="3"/>
      <c r="HC30" s="3"/>
      <c r="HD30" s="3"/>
      <c r="HE30" s="3"/>
      <c r="HF30" s="3"/>
      <c r="HG30" s="3"/>
      <c r="HH30" s="3"/>
      <c r="HI30" s="3"/>
      <c r="HJ30" s="3"/>
      <c r="HK30" s="3"/>
      <c r="HL30" s="3"/>
      <c r="HM30" s="3"/>
      <c r="HN30" s="3"/>
      <c r="HO30" s="3"/>
      <c r="HP30" s="3"/>
      <c r="HQ30" s="3"/>
      <c r="HR30" s="3"/>
      <c r="HS30" s="3"/>
      <c r="HT30" s="3"/>
      <c r="HU30" s="3"/>
      <c r="HV30" s="3"/>
      <c r="HW30" s="3"/>
      <c r="HX30" s="3"/>
      <c r="HY30" s="3"/>
      <c r="HZ30" s="3"/>
      <c r="IA30" s="3"/>
      <c r="IB30" s="3"/>
      <c r="IC30" s="3"/>
      <c r="ID30" s="3"/>
      <c r="IE30" s="3"/>
      <c r="IF30" s="3"/>
      <c r="IG30" s="3"/>
      <c r="IH30" s="3"/>
      <c r="II30" s="3"/>
      <c r="IJ30" s="3"/>
      <c r="IK30" s="3"/>
      <c r="IL30" s="3"/>
      <c r="IM30" s="3"/>
      <c r="IN30" s="3"/>
      <c r="IO30" s="3"/>
      <c r="IP30" s="3"/>
      <c r="IQ30" s="3"/>
      <c r="IR30" s="3"/>
      <c r="IS30" s="3"/>
      <c r="IT30" s="3"/>
    </row>
    <row r="31" spans="1:254" s="40" customFormat="1" ht="20.149999999999999" customHeight="1">
      <c r="A31" s="79" t="s">
        <v>58</v>
      </c>
      <c r="B31" s="38" t="s">
        <v>28</v>
      </c>
      <c r="C31" s="44" t="s">
        <v>148</v>
      </c>
      <c r="D31" s="20">
        <v>15000</v>
      </c>
      <c r="E31" s="21">
        <v>1</v>
      </c>
      <c r="F31" s="21">
        <v>1</v>
      </c>
      <c r="G31" s="20">
        <f t="shared" ref="G31:G32" si="7">D31*E31*F31</f>
        <v>15000</v>
      </c>
      <c r="H31" s="13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  <c r="AF31" s="39"/>
      <c r="AG31" s="39"/>
      <c r="AH31" s="39"/>
      <c r="AI31" s="39"/>
      <c r="AJ31" s="39"/>
      <c r="AK31" s="39"/>
      <c r="AL31" s="39"/>
      <c r="AM31" s="39"/>
      <c r="AN31" s="39"/>
      <c r="AO31" s="39"/>
      <c r="AP31" s="39"/>
      <c r="AQ31" s="39"/>
      <c r="AR31" s="39"/>
      <c r="AS31" s="39"/>
      <c r="AT31" s="39"/>
      <c r="AU31" s="39"/>
      <c r="AV31" s="39"/>
      <c r="AW31" s="39"/>
      <c r="AX31" s="39"/>
      <c r="AY31" s="39"/>
      <c r="AZ31" s="39"/>
      <c r="BA31" s="39"/>
      <c r="BB31" s="39"/>
      <c r="BC31" s="39"/>
      <c r="BD31" s="39"/>
      <c r="BE31" s="39"/>
      <c r="BF31" s="39"/>
      <c r="BG31" s="39"/>
      <c r="BH31" s="39"/>
      <c r="BI31" s="39"/>
      <c r="BJ31" s="39"/>
      <c r="BK31" s="39"/>
      <c r="BL31" s="39"/>
      <c r="BM31" s="39"/>
      <c r="BN31" s="39"/>
      <c r="BO31" s="39"/>
      <c r="BP31" s="39"/>
      <c r="BQ31" s="39"/>
      <c r="BR31" s="39"/>
      <c r="BS31" s="39"/>
      <c r="BT31" s="39"/>
      <c r="BU31" s="39"/>
      <c r="BV31" s="39"/>
      <c r="BW31" s="39"/>
      <c r="BX31" s="39"/>
      <c r="BY31" s="39"/>
      <c r="BZ31" s="39"/>
      <c r="CA31" s="39"/>
      <c r="CB31" s="39"/>
      <c r="CC31" s="39"/>
      <c r="CD31" s="39"/>
      <c r="CE31" s="39"/>
      <c r="CF31" s="39"/>
      <c r="CG31" s="39"/>
      <c r="CH31" s="39"/>
      <c r="CI31" s="39"/>
      <c r="CJ31" s="39"/>
      <c r="CK31" s="39"/>
      <c r="CL31" s="39"/>
      <c r="CM31" s="39"/>
      <c r="CN31" s="39"/>
      <c r="CO31" s="39"/>
      <c r="CP31" s="39"/>
      <c r="CQ31" s="39"/>
      <c r="CR31" s="39"/>
      <c r="CS31" s="39"/>
      <c r="CT31" s="39"/>
      <c r="CU31" s="39"/>
      <c r="CV31" s="39"/>
      <c r="CW31" s="39"/>
      <c r="CX31" s="39"/>
      <c r="CY31" s="39"/>
      <c r="CZ31" s="39"/>
      <c r="DA31" s="39"/>
      <c r="DB31" s="39"/>
      <c r="DC31" s="39"/>
      <c r="DD31" s="39"/>
      <c r="DE31" s="39"/>
      <c r="DF31" s="39"/>
      <c r="DG31" s="39"/>
      <c r="DH31" s="39"/>
      <c r="DI31" s="39"/>
      <c r="DJ31" s="39"/>
      <c r="DK31" s="39"/>
      <c r="DL31" s="39"/>
      <c r="DM31" s="39"/>
      <c r="DN31" s="39"/>
      <c r="DO31" s="39"/>
      <c r="DP31" s="39"/>
      <c r="DQ31" s="39"/>
      <c r="DR31" s="39"/>
      <c r="DS31" s="39"/>
      <c r="DT31" s="39"/>
      <c r="DU31" s="39"/>
      <c r="DV31" s="39"/>
      <c r="DW31" s="39"/>
      <c r="DX31" s="39"/>
      <c r="DY31" s="39"/>
      <c r="DZ31" s="39"/>
      <c r="EA31" s="39"/>
      <c r="EB31" s="39"/>
      <c r="EC31" s="39"/>
      <c r="ED31" s="39"/>
      <c r="EE31" s="39"/>
      <c r="EF31" s="39"/>
      <c r="EG31" s="39"/>
      <c r="EH31" s="39"/>
      <c r="EI31" s="39"/>
      <c r="EJ31" s="39"/>
      <c r="EK31" s="39"/>
      <c r="EL31" s="39"/>
      <c r="EM31" s="39"/>
      <c r="EN31" s="39"/>
      <c r="EO31" s="39"/>
      <c r="EP31" s="39"/>
      <c r="EQ31" s="39"/>
      <c r="ER31" s="39"/>
      <c r="ES31" s="39"/>
      <c r="ET31" s="39"/>
      <c r="EU31" s="39"/>
      <c r="EV31" s="39"/>
      <c r="EW31" s="39"/>
      <c r="EX31" s="39"/>
      <c r="EY31" s="39"/>
      <c r="EZ31" s="39"/>
      <c r="FA31" s="39"/>
      <c r="FB31" s="39"/>
      <c r="FC31" s="39"/>
      <c r="FD31" s="39"/>
      <c r="FE31" s="39"/>
      <c r="FF31" s="39"/>
      <c r="FG31" s="39"/>
      <c r="FH31" s="39"/>
      <c r="FI31" s="39"/>
      <c r="FJ31" s="39"/>
      <c r="FK31" s="39"/>
      <c r="FL31" s="39"/>
      <c r="FM31" s="39"/>
      <c r="FN31" s="39"/>
      <c r="FO31" s="39"/>
      <c r="FP31" s="39"/>
      <c r="FQ31" s="39"/>
      <c r="FR31" s="39"/>
      <c r="FS31" s="39"/>
      <c r="FT31" s="39"/>
      <c r="FU31" s="39"/>
      <c r="FV31" s="39"/>
      <c r="FW31" s="39"/>
      <c r="FX31" s="39"/>
      <c r="FY31" s="39"/>
      <c r="FZ31" s="39"/>
      <c r="GA31" s="39"/>
      <c r="GB31" s="39"/>
      <c r="GC31" s="39"/>
      <c r="GD31" s="39"/>
      <c r="GE31" s="39"/>
      <c r="GF31" s="39"/>
      <c r="GG31" s="39"/>
      <c r="GH31" s="39"/>
      <c r="GI31" s="39"/>
      <c r="GJ31" s="39"/>
      <c r="GK31" s="39"/>
      <c r="GL31" s="39"/>
      <c r="GM31" s="39"/>
      <c r="GN31" s="39"/>
      <c r="GO31" s="39"/>
      <c r="GP31" s="39"/>
      <c r="GQ31" s="39"/>
      <c r="GR31" s="39"/>
      <c r="GS31" s="39"/>
      <c r="GT31" s="39"/>
      <c r="GU31" s="39"/>
      <c r="GV31" s="39"/>
      <c r="GW31" s="39"/>
      <c r="GX31" s="39"/>
      <c r="GY31" s="39"/>
      <c r="GZ31" s="39"/>
      <c r="HA31" s="39"/>
      <c r="HB31" s="39"/>
      <c r="HC31" s="39"/>
      <c r="HD31" s="39"/>
      <c r="HE31" s="39"/>
      <c r="HF31" s="39"/>
      <c r="HG31" s="39"/>
      <c r="HH31" s="39"/>
      <c r="HI31" s="39"/>
      <c r="HJ31" s="39"/>
      <c r="HK31" s="39"/>
      <c r="HL31" s="39"/>
      <c r="HM31" s="39"/>
      <c r="HN31" s="39"/>
      <c r="HO31" s="39"/>
      <c r="HP31" s="39"/>
      <c r="HQ31" s="39"/>
      <c r="HR31" s="39"/>
      <c r="HS31" s="39"/>
      <c r="HT31" s="39"/>
      <c r="HU31" s="39"/>
      <c r="HV31" s="39"/>
      <c r="HW31" s="39"/>
      <c r="HX31" s="39"/>
      <c r="HY31" s="39"/>
      <c r="HZ31" s="39"/>
      <c r="IA31" s="39"/>
      <c r="IB31" s="39"/>
      <c r="IC31" s="39"/>
      <c r="ID31" s="39"/>
      <c r="IE31" s="39"/>
      <c r="IF31" s="39"/>
      <c r="IG31" s="39"/>
      <c r="IH31" s="39"/>
      <c r="II31" s="39"/>
      <c r="IJ31" s="39"/>
      <c r="IK31" s="39"/>
      <c r="IL31" s="39"/>
      <c r="IM31" s="39"/>
      <c r="IN31" s="39"/>
      <c r="IO31" s="39"/>
      <c r="IP31" s="39"/>
      <c r="IQ31" s="39"/>
      <c r="IR31" s="39"/>
      <c r="IS31" s="39"/>
      <c r="IT31" s="39"/>
    </row>
    <row r="32" spans="1:254" s="126" customFormat="1" ht="20.149999999999999" customHeight="1">
      <c r="A32" s="79" t="s">
        <v>58</v>
      </c>
      <c r="B32" s="38" t="s">
        <v>137</v>
      </c>
      <c r="C32" s="44"/>
      <c r="D32" s="20">
        <v>400</v>
      </c>
      <c r="E32" s="21">
        <v>160</v>
      </c>
      <c r="F32" s="21">
        <v>1</v>
      </c>
      <c r="G32" s="20">
        <f t="shared" si="7"/>
        <v>64000</v>
      </c>
      <c r="H32" s="13"/>
      <c r="I32" s="125"/>
      <c r="J32" s="125"/>
      <c r="K32" s="125"/>
      <c r="L32" s="125"/>
      <c r="M32" s="125"/>
      <c r="N32" s="125"/>
      <c r="O32" s="125"/>
      <c r="P32" s="125"/>
      <c r="Q32" s="125"/>
      <c r="R32" s="125"/>
      <c r="S32" s="125"/>
      <c r="T32" s="125"/>
      <c r="U32" s="125"/>
      <c r="V32" s="125"/>
      <c r="W32" s="125"/>
      <c r="X32" s="125"/>
      <c r="Y32" s="125"/>
      <c r="Z32" s="125"/>
      <c r="AA32" s="125"/>
      <c r="AB32" s="125"/>
      <c r="AC32" s="125"/>
      <c r="AD32" s="125"/>
      <c r="AE32" s="125"/>
      <c r="AF32" s="125"/>
      <c r="AG32" s="125"/>
      <c r="AH32" s="125"/>
      <c r="AI32" s="125"/>
      <c r="AJ32" s="125"/>
      <c r="AK32" s="125"/>
      <c r="AL32" s="125"/>
      <c r="AM32" s="125"/>
      <c r="AN32" s="125"/>
      <c r="AO32" s="125"/>
      <c r="AP32" s="125"/>
      <c r="AQ32" s="125"/>
      <c r="AR32" s="125"/>
      <c r="AS32" s="125"/>
      <c r="AT32" s="125"/>
      <c r="AU32" s="125"/>
      <c r="AV32" s="125"/>
      <c r="AW32" s="125"/>
      <c r="AX32" s="125"/>
      <c r="AY32" s="125"/>
      <c r="AZ32" s="125"/>
      <c r="BA32" s="125"/>
      <c r="BB32" s="125"/>
      <c r="BC32" s="125"/>
      <c r="BD32" s="125"/>
      <c r="BE32" s="125"/>
      <c r="BF32" s="125"/>
      <c r="BG32" s="125"/>
      <c r="BH32" s="125"/>
      <c r="BI32" s="125"/>
      <c r="BJ32" s="125"/>
      <c r="BK32" s="125"/>
      <c r="BL32" s="125"/>
      <c r="BM32" s="125"/>
      <c r="BN32" s="125"/>
      <c r="BO32" s="125"/>
      <c r="BP32" s="125"/>
      <c r="BQ32" s="125"/>
      <c r="BR32" s="125"/>
      <c r="BS32" s="125"/>
      <c r="BT32" s="125"/>
      <c r="BU32" s="125"/>
      <c r="BV32" s="125"/>
      <c r="BW32" s="125"/>
      <c r="BX32" s="125"/>
      <c r="BY32" s="125"/>
      <c r="BZ32" s="125"/>
      <c r="CA32" s="125"/>
      <c r="CB32" s="125"/>
      <c r="CC32" s="125"/>
      <c r="CD32" s="125"/>
      <c r="CE32" s="125"/>
      <c r="CF32" s="125"/>
      <c r="CG32" s="125"/>
      <c r="CH32" s="125"/>
      <c r="CI32" s="125"/>
      <c r="CJ32" s="125"/>
      <c r="CK32" s="125"/>
      <c r="CL32" s="125"/>
      <c r="CM32" s="125"/>
      <c r="CN32" s="125"/>
      <c r="CO32" s="125"/>
      <c r="CP32" s="125"/>
      <c r="CQ32" s="125"/>
      <c r="CR32" s="125"/>
      <c r="CS32" s="125"/>
      <c r="CT32" s="125"/>
      <c r="CU32" s="125"/>
      <c r="CV32" s="125"/>
      <c r="CW32" s="125"/>
      <c r="CX32" s="125"/>
      <c r="CY32" s="125"/>
      <c r="CZ32" s="125"/>
      <c r="DA32" s="125"/>
      <c r="DB32" s="125"/>
      <c r="DC32" s="125"/>
      <c r="DD32" s="125"/>
      <c r="DE32" s="125"/>
      <c r="DF32" s="125"/>
      <c r="DG32" s="125"/>
      <c r="DH32" s="125"/>
      <c r="DI32" s="125"/>
      <c r="DJ32" s="125"/>
      <c r="DK32" s="125"/>
      <c r="DL32" s="125"/>
      <c r="DM32" s="125"/>
      <c r="DN32" s="125"/>
      <c r="DO32" s="125"/>
      <c r="DP32" s="125"/>
      <c r="DQ32" s="125"/>
      <c r="DR32" s="125"/>
      <c r="DS32" s="125"/>
      <c r="DT32" s="125"/>
      <c r="DU32" s="125"/>
      <c r="DV32" s="125"/>
      <c r="DW32" s="125"/>
      <c r="DX32" s="125"/>
      <c r="DY32" s="125"/>
      <c r="DZ32" s="125"/>
      <c r="EA32" s="125"/>
      <c r="EB32" s="125"/>
      <c r="EC32" s="125"/>
      <c r="ED32" s="125"/>
      <c r="EE32" s="125"/>
      <c r="EF32" s="125"/>
      <c r="EG32" s="125"/>
      <c r="EH32" s="125"/>
      <c r="EI32" s="125"/>
      <c r="EJ32" s="125"/>
      <c r="EK32" s="125"/>
      <c r="EL32" s="125"/>
      <c r="EM32" s="125"/>
      <c r="EN32" s="125"/>
      <c r="EO32" s="125"/>
      <c r="EP32" s="125"/>
      <c r="EQ32" s="125"/>
      <c r="ER32" s="125"/>
      <c r="ES32" s="125"/>
      <c r="ET32" s="125"/>
      <c r="EU32" s="125"/>
      <c r="EV32" s="125"/>
      <c r="EW32" s="125"/>
      <c r="EX32" s="125"/>
      <c r="EY32" s="125"/>
      <c r="EZ32" s="125"/>
      <c r="FA32" s="125"/>
      <c r="FB32" s="125"/>
      <c r="FC32" s="125"/>
      <c r="FD32" s="125"/>
      <c r="FE32" s="125"/>
      <c r="FF32" s="125"/>
      <c r="FG32" s="125"/>
      <c r="FH32" s="125"/>
      <c r="FI32" s="125"/>
      <c r="FJ32" s="125"/>
      <c r="FK32" s="125"/>
      <c r="FL32" s="125"/>
      <c r="FM32" s="125"/>
      <c r="FN32" s="125"/>
      <c r="FO32" s="125"/>
      <c r="FP32" s="125"/>
      <c r="FQ32" s="125"/>
      <c r="FR32" s="125"/>
      <c r="FS32" s="125"/>
      <c r="FT32" s="125"/>
      <c r="FU32" s="125"/>
      <c r="FV32" s="125"/>
      <c r="FW32" s="125"/>
      <c r="FX32" s="125"/>
      <c r="FY32" s="125"/>
      <c r="FZ32" s="125"/>
      <c r="GA32" s="125"/>
      <c r="GB32" s="125"/>
      <c r="GC32" s="125"/>
      <c r="GD32" s="125"/>
      <c r="GE32" s="125"/>
      <c r="GF32" s="125"/>
      <c r="GG32" s="125"/>
      <c r="GH32" s="125"/>
      <c r="GI32" s="125"/>
      <c r="GJ32" s="125"/>
      <c r="GK32" s="125"/>
      <c r="GL32" s="125"/>
      <c r="GM32" s="125"/>
      <c r="GN32" s="125"/>
      <c r="GO32" s="125"/>
      <c r="GP32" s="125"/>
      <c r="GQ32" s="125"/>
      <c r="GR32" s="125"/>
      <c r="GS32" s="125"/>
      <c r="GT32" s="125"/>
      <c r="GU32" s="125"/>
      <c r="GV32" s="125"/>
      <c r="GW32" s="125"/>
      <c r="GX32" s="125"/>
      <c r="GY32" s="125"/>
      <c r="GZ32" s="125"/>
      <c r="HA32" s="125"/>
      <c r="HB32" s="125"/>
      <c r="HC32" s="125"/>
      <c r="HD32" s="125"/>
      <c r="HE32" s="125"/>
      <c r="HF32" s="125"/>
      <c r="HG32" s="125"/>
      <c r="HH32" s="125"/>
      <c r="HI32" s="125"/>
      <c r="HJ32" s="125"/>
      <c r="HK32" s="125"/>
      <c r="HL32" s="125"/>
      <c r="HM32" s="125"/>
      <c r="HN32" s="125"/>
      <c r="HO32" s="125"/>
      <c r="HP32" s="125"/>
      <c r="HQ32" s="125"/>
      <c r="HR32" s="125"/>
      <c r="HS32" s="125"/>
      <c r="HT32" s="125"/>
      <c r="HU32" s="125"/>
      <c r="HV32" s="125"/>
      <c r="HW32" s="125"/>
      <c r="HX32" s="125"/>
      <c r="HY32" s="125"/>
      <c r="HZ32" s="125"/>
      <c r="IA32" s="125"/>
      <c r="IB32" s="125"/>
      <c r="IC32" s="125"/>
      <c r="ID32" s="125"/>
      <c r="IE32" s="125"/>
      <c r="IF32" s="125"/>
      <c r="IG32" s="125"/>
      <c r="IH32" s="125"/>
      <c r="II32" s="125"/>
      <c r="IJ32" s="125"/>
      <c r="IK32" s="125"/>
      <c r="IL32" s="125"/>
      <c r="IM32" s="125"/>
      <c r="IN32" s="125"/>
      <c r="IO32" s="125"/>
      <c r="IP32" s="125"/>
      <c r="IQ32" s="125"/>
      <c r="IR32" s="125"/>
      <c r="IS32" s="125"/>
      <c r="IT32" s="125"/>
    </row>
    <row r="33" spans="1:254" ht="20.149999999999999" customHeight="1">
      <c r="A33" s="77" t="s">
        <v>59</v>
      </c>
      <c r="B33" s="33" t="s">
        <v>15</v>
      </c>
      <c r="C33" s="12" t="s">
        <v>128</v>
      </c>
      <c r="D33" s="20">
        <v>200</v>
      </c>
      <c r="E33" s="21">
        <v>40</v>
      </c>
      <c r="F33" s="21">
        <v>1</v>
      </c>
      <c r="G33" s="28">
        <f t="shared" ref="G33:G38" si="8">D33*E33*F33</f>
        <v>8000</v>
      </c>
      <c r="H33" s="14"/>
    </row>
    <row r="34" spans="1:254" ht="20.149999999999999" customHeight="1">
      <c r="A34" s="77" t="s">
        <v>59</v>
      </c>
      <c r="B34" s="33" t="s">
        <v>15</v>
      </c>
      <c r="C34" s="12" t="s">
        <v>145</v>
      </c>
      <c r="D34" s="20">
        <v>150</v>
      </c>
      <c r="E34" s="21">
        <v>40</v>
      </c>
      <c r="F34" s="21">
        <v>1</v>
      </c>
      <c r="G34" s="28">
        <f t="shared" si="8"/>
        <v>6000</v>
      </c>
      <c r="H34" s="14"/>
    </row>
    <row r="35" spans="1:254" ht="20.149999999999999" customHeight="1">
      <c r="A35" s="77" t="s">
        <v>59</v>
      </c>
      <c r="B35" s="33" t="s">
        <v>15</v>
      </c>
      <c r="C35" s="12" t="s">
        <v>144</v>
      </c>
      <c r="D35" s="20">
        <v>198</v>
      </c>
      <c r="E35" s="21">
        <v>40</v>
      </c>
      <c r="F35" s="21">
        <v>1</v>
      </c>
      <c r="G35" s="28">
        <f t="shared" si="8"/>
        <v>7920</v>
      </c>
      <c r="H35" s="14"/>
    </row>
    <row r="36" spans="1:254" ht="20.149999999999999" customHeight="1">
      <c r="A36" s="77" t="s">
        <v>59</v>
      </c>
      <c r="B36" s="33" t="s">
        <v>15</v>
      </c>
      <c r="C36" s="12" t="s">
        <v>146</v>
      </c>
      <c r="D36" s="20">
        <v>150</v>
      </c>
      <c r="E36" s="21">
        <v>40</v>
      </c>
      <c r="F36" s="21">
        <v>1</v>
      </c>
      <c r="G36" s="28">
        <f t="shared" si="8"/>
        <v>6000</v>
      </c>
      <c r="H36" s="14"/>
    </row>
    <row r="37" spans="1:254" ht="20.149999999999999" customHeight="1">
      <c r="A37" s="77" t="s">
        <v>59</v>
      </c>
      <c r="B37" s="33" t="s">
        <v>15</v>
      </c>
      <c r="C37" s="12" t="s">
        <v>147</v>
      </c>
      <c r="D37" s="20">
        <v>150</v>
      </c>
      <c r="E37" s="21">
        <v>40</v>
      </c>
      <c r="F37" s="21">
        <v>1</v>
      </c>
      <c r="G37" s="28">
        <f t="shared" si="8"/>
        <v>6000</v>
      </c>
      <c r="H37" s="14"/>
    </row>
    <row r="38" spans="1:254" ht="20.149999999999999" customHeight="1">
      <c r="A38" s="77" t="s">
        <v>59</v>
      </c>
      <c r="B38" s="33" t="s">
        <v>15</v>
      </c>
      <c r="C38" s="12" t="s">
        <v>129</v>
      </c>
      <c r="D38" s="20">
        <v>150</v>
      </c>
      <c r="E38" s="21">
        <v>40</v>
      </c>
      <c r="F38" s="21">
        <v>1</v>
      </c>
      <c r="G38" s="28">
        <f t="shared" si="8"/>
        <v>6000</v>
      </c>
      <c r="H38" s="14"/>
    </row>
    <row r="39" spans="1:254" ht="20.149999999999999" customHeight="1">
      <c r="A39" s="77" t="s">
        <v>59</v>
      </c>
      <c r="B39" s="33" t="s">
        <v>15</v>
      </c>
      <c r="C39" s="12" t="s">
        <v>130</v>
      </c>
      <c r="D39" s="20">
        <v>200</v>
      </c>
      <c r="E39" s="21">
        <v>40</v>
      </c>
      <c r="F39" s="21">
        <v>1</v>
      </c>
      <c r="G39" s="28">
        <f t="shared" si="1"/>
        <v>8000</v>
      </c>
      <c r="H39" s="14"/>
    </row>
    <row r="40" spans="1:254" ht="20.149999999999999" customHeight="1">
      <c r="A40" s="77" t="s">
        <v>59</v>
      </c>
      <c r="B40" s="33" t="s">
        <v>30</v>
      </c>
      <c r="C40" s="12" t="s">
        <v>41</v>
      </c>
      <c r="D40" s="20">
        <v>88</v>
      </c>
      <c r="E40" s="21">
        <v>40</v>
      </c>
      <c r="F40" s="21">
        <v>5</v>
      </c>
      <c r="G40" s="28">
        <f t="shared" si="1"/>
        <v>17600</v>
      </c>
      <c r="H40" s="14"/>
    </row>
    <row r="41" spans="1:254" ht="20.149999999999999" customHeight="1">
      <c r="A41" s="77" t="s">
        <v>59</v>
      </c>
      <c r="B41" s="33" t="s">
        <v>71</v>
      </c>
      <c r="C41" s="48" t="s">
        <v>51</v>
      </c>
      <c r="D41" s="89">
        <v>0</v>
      </c>
      <c r="E41" s="50">
        <v>65</v>
      </c>
      <c r="F41" s="50">
        <v>3</v>
      </c>
      <c r="G41" s="28">
        <f t="shared" si="1"/>
        <v>0</v>
      </c>
      <c r="H41" s="14"/>
    </row>
    <row r="42" spans="1:254" s="40" customFormat="1" ht="20.149999999999999" customHeight="1">
      <c r="A42" s="130" t="s">
        <v>76</v>
      </c>
      <c r="B42" s="131"/>
      <c r="C42" s="131"/>
      <c r="D42" s="131"/>
      <c r="E42" s="131"/>
      <c r="F42" s="131"/>
      <c r="G42" s="131"/>
      <c r="H42" s="132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9"/>
      <c r="AJ42" s="39"/>
      <c r="AK42" s="39"/>
      <c r="AL42" s="39"/>
      <c r="AM42" s="39"/>
      <c r="AN42" s="39"/>
      <c r="AO42" s="39"/>
      <c r="AP42" s="39"/>
      <c r="AQ42" s="39"/>
      <c r="AR42" s="39"/>
      <c r="AS42" s="39"/>
      <c r="AT42" s="39"/>
      <c r="AU42" s="39"/>
      <c r="AV42" s="39"/>
      <c r="AW42" s="39"/>
      <c r="AX42" s="39"/>
      <c r="AY42" s="39"/>
      <c r="AZ42" s="39"/>
      <c r="BA42" s="39"/>
      <c r="BB42" s="39"/>
      <c r="BC42" s="39"/>
      <c r="BD42" s="39"/>
      <c r="BE42" s="39"/>
      <c r="BF42" s="39"/>
      <c r="BG42" s="39"/>
      <c r="BH42" s="39"/>
      <c r="BI42" s="39"/>
      <c r="BJ42" s="39"/>
      <c r="BK42" s="39"/>
      <c r="BL42" s="39"/>
      <c r="BM42" s="39"/>
      <c r="BN42" s="39"/>
      <c r="BO42" s="39"/>
      <c r="BP42" s="39"/>
      <c r="BQ42" s="39"/>
      <c r="BR42" s="39"/>
      <c r="BS42" s="39"/>
      <c r="BT42" s="39"/>
      <c r="BU42" s="39"/>
      <c r="BV42" s="39"/>
      <c r="BW42" s="39"/>
      <c r="BX42" s="39"/>
      <c r="BY42" s="39"/>
      <c r="BZ42" s="39"/>
      <c r="CA42" s="39"/>
      <c r="CB42" s="39"/>
      <c r="CC42" s="39"/>
      <c r="CD42" s="39"/>
      <c r="CE42" s="39"/>
      <c r="CF42" s="39"/>
      <c r="CG42" s="39"/>
      <c r="CH42" s="39"/>
      <c r="CI42" s="39"/>
      <c r="CJ42" s="39"/>
      <c r="CK42" s="39"/>
      <c r="CL42" s="39"/>
      <c r="CM42" s="39"/>
      <c r="CN42" s="39"/>
      <c r="CO42" s="39"/>
      <c r="CP42" s="39"/>
      <c r="CQ42" s="39"/>
      <c r="CR42" s="39"/>
      <c r="CS42" s="39"/>
      <c r="CT42" s="39"/>
      <c r="CU42" s="39"/>
      <c r="CV42" s="39"/>
      <c r="CW42" s="39"/>
      <c r="CX42" s="39"/>
      <c r="CY42" s="39"/>
      <c r="CZ42" s="39"/>
      <c r="DA42" s="39"/>
      <c r="DB42" s="39"/>
      <c r="DC42" s="39"/>
      <c r="DD42" s="39"/>
      <c r="DE42" s="39"/>
      <c r="DF42" s="39"/>
      <c r="DG42" s="39"/>
      <c r="DH42" s="39"/>
      <c r="DI42" s="39"/>
      <c r="DJ42" s="39"/>
      <c r="DK42" s="39"/>
      <c r="DL42" s="39"/>
      <c r="DM42" s="39"/>
      <c r="DN42" s="39"/>
      <c r="DO42" s="39"/>
      <c r="DP42" s="39"/>
      <c r="DQ42" s="39"/>
      <c r="DR42" s="39"/>
      <c r="DS42" s="39"/>
      <c r="DT42" s="39"/>
      <c r="DU42" s="39"/>
      <c r="DV42" s="39"/>
      <c r="DW42" s="39"/>
      <c r="DX42" s="39"/>
      <c r="DY42" s="39"/>
      <c r="DZ42" s="39"/>
      <c r="EA42" s="39"/>
      <c r="EB42" s="39"/>
      <c r="EC42" s="39"/>
      <c r="ED42" s="39"/>
      <c r="EE42" s="39"/>
      <c r="EF42" s="39"/>
      <c r="EG42" s="39"/>
      <c r="EH42" s="39"/>
      <c r="EI42" s="39"/>
      <c r="EJ42" s="39"/>
      <c r="EK42" s="39"/>
      <c r="EL42" s="39"/>
      <c r="EM42" s="39"/>
      <c r="EN42" s="39"/>
      <c r="EO42" s="39"/>
      <c r="EP42" s="39"/>
      <c r="EQ42" s="39"/>
      <c r="ER42" s="39"/>
      <c r="ES42" s="39"/>
      <c r="ET42" s="39"/>
      <c r="EU42" s="39"/>
      <c r="EV42" s="39"/>
      <c r="EW42" s="39"/>
      <c r="EX42" s="39"/>
      <c r="EY42" s="39"/>
      <c r="EZ42" s="39"/>
      <c r="FA42" s="39"/>
      <c r="FB42" s="39"/>
      <c r="FC42" s="39"/>
      <c r="FD42" s="39"/>
      <c r="FE42" s="39"/>
      <c r="FF42" s="39"/>
      <c r="FG42" s="39"/>
      <c r="FH42" s="39"/>
      <c r="FI42" s="39"/>
      <c r="FJ42" s="39"/>
      <c r="FK42" s="39"/>
      <c r="FL42" s="39"/>
      <c r="FM42" s="39"/>
      <c r="FN42" s="39"/>
      <c r="FO42" s="39"/>
      <c r="FP42" s="39"/>
      <c r="FQ42" s="39"/>
      <c r="FR42" s="39"/>
      <c r="FS42" s="39"/>
      <c r="FT42" s="39"/>
      <c r="FU42" s="39"/>
      <c r="FV42" s="39"/>
      <c r="FW42" s="39"/>
      <c r="FX42" s="39"/>
      <c r="FY42" s="39"/>
      <c r="FZ42" s="39"/>
      <c r="GA42" s="39"/>
      <c r="GB42" s="39"/>
      <c r="GC42" s="39"/>
      <c r="GD42" s="39"/>
      <c r="GE42" s="39"/>
      <c r="GF42" s="39"/>
      <c r="GG42" s="39"/>
      <c r="GH42" s="39"/>
      <c r="GI42" s="39"/>
      <c r="GJ42" s="39"/>
      <c r="GK42" s="39"/>
      <c r="GL42" s="39"/>
      <c r="GM42" s="39"/>
      <c r="GN42" s="39"/>
      <c r="GO42" s="39"/>
      <c r="GP42" s="39"/>
      <c r="GQ42" s="39"/>
      <c r="GR42" s="39"/>
      <c r="GS42" s="39"/>
      <c r="GT42" s="39"/>
      <c r="GU42" s="39"/>
      <c r="GV42" s="39"/>
      <c r="GW42" s="39"/>
      <c r="GX42" s="39"/>
      <c r="GY42" s="39"/>
      <c r="GZ42" s="39"/>
      <c r="HA42" s="39"/>
      <c r="HB42" s="39"/>
      <c r="HC42" s="39"/>
      <c r="HD42" s="39"/>
      <c r="HE42" s="39"/>
      <c r="HF42" s="39"/>
      <c r="HG42" s="39"/>
      <c r="HH42" s="39"/>
      <c r="HI42" s="39"/>
      <c r="HJ42" s="39"/>
      <c r="HK42" s="39"/>
      <c r="HL42" s="39"/>
      <c r="HM42" s="39"/>
      <c r="HN42" s="39"/>
      <c r="HO42" s="39"/>
      <c r="HP42" s="39"/>
      <c r="HQ42" s="39"/>
      <c r="HR42" s="39"/>
      <c r="HS42" s="39"/>
      <c r="HT42" s="39"/>
      <c r="HU42" s="39"/>
      <c r="HV42" s="39"/>
      <c r="HW42" s="39"/>
      <c r="HX42" s="39"/>
      <c r="HY42" s="39"/>
      <c r="HZ42" s="39"/>
      <c r="IA42" s="39"/>
      <c r="IB42" s="39"/>
      <c r="IC42" s="39"/>
      <c r="ID42" s="39"/>
      <c r="IE42" s="39"/>
      <c r="IF42" s="39"/>
      <c r="IG42" s="39"/>
      <c r="IH42" s="39"/>
      <c r="II42" s="39"/>
      <c r="IJ42" s="39"/>
      <c r="IK42" s="39"/>
      <c r="IL42" s="39"/>
      <c r="IM42" s="39"/>
      <c r="IN42" s="39"/>
      <c r="IO42" s="39"/>
      <c r="IP42" s="39"/>
      <c r="IQ42" s="39"/>
      <c r="IR42" s="39"/>
      <c r="IS42" s="39"/>
      <c r="IT42" s="39"/>
    </row>
    <row r="43" spans="1:254" s="4" customFormat="1" ht="20.149999999999999" customHeight="1">
      <c r="A43" s="79" t="s">
        <v>58</v>
      </c>
      <c r="B43" s="38" t="s">
        <v>16</v>
      </c>
      <c r="C43" s="44" t="s">
        <v>54</v>
      </c>
      <c r="D43" s="20">
        <v>150</v>
      </c>
      <c r="E43" s="23">
        <v>30</v>
      </c>
      <c r="F43" s="23">
        <v>7</v>
      </c>
      <c r="G43" s="22">
        <f>D43*E43*F43</f>
        <v>31500</v>
      </c>
      <c r="H43" s="80" t="s">
        <v>78</v>
      </c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3"/>
      <c r="CH43" s="3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  <c r="FC43" s="3"/>
      <c r="FD43" s="3"/>
      <c r="FE43" s="3"/>
      <c r="FF43" s="3"/>
      <c r="FG43" s="3"/>
      <c r="FH43" s="3"/>
      <c r="FI43" s="3"/>
      <c r="FJ43" s="3"/>
      <c r="FK43" s="3"/>
      <c r="FL43" s="3"/>
      <c r="FM43" s="3"/>
      <c r="FN43" s="3"/>
      <c r="FO43" s="3"/>
      <c r="FP43" s="3"/>
      <c r="FQ43" s="3"/>
      <c r="FR43" s="3"/>
      <c r="FS43" s="3"/>
      <c r="FT43" s="3"/>
      <c r="FU43" s="3"/>
      <c r="FV43" s="3"/>
      <c r="FW43" s="3"/>
      <c r="FX43" s="3"/>
      <c r="FY43" s="3"/>
      <c r="FZ43" s="3"/>
      <c r="GA43" s="3"/>
      <c r="GB43" s="3"/>
      <c r="GC43" s="3"/>
      <c r="GD43" s="3"/>
      <c r="GE43" s="3"/>
      <c r="GF43" s="3"/>
      <c r="GG43" s="3"/>
      <c r="GH43" s="3"/>
      <c r="GI43" s="3"/>
      <c r="GJ43" s="3"/>
      <c r="GK43" s="3"/>
      <c r="GL43" s="3"/>
      <c r="GM43" s="3"/>
      <c r="GN43" s="3"/>
      <c r="GO43" s="3"/>
      <c r="GP43" s="3"/>
      <c r="GQ43" s="3"/>
      <c r="GR43" s="3"/>
      <c r="GS43" s="3"/>
      <c r="GT43" s="3"/>
      <c r="GU43" s="3"/>
      <c r="GV43" s="3"/>
      <c r="GW43" s="3"/>
      <c r="GX43" s="3"/>
      <c r="GY43" s="3"/>
      <c r="GZ43" s="3"/>
      <c r="HA43" s="3"/>
      <c r="HB43" s="3"/>
      <c r="HC43" s="3"/>
      <c r="HD43" s="3"/>
      <c r="HE43" s="3"/>
      <c r="HF43" s="3"/>
      <c r="HG43" s="3"/>
      <c r="HH43" s="3"/>
      <c r="HI43" s="3"/>
      <c r="HJ43" s="3"/>
      <c r="HK43" s="3"/>
      <c r="HL43" s="3"/>
      <c r="HM43" s="3"/>
      <c r="HN43" s="3"/>
      <c r="HO43" s="3"/>
      <c r="HP43" s="3"/>
      <c r="HQ43" s="3"/>
      <c r="HR43" s="3"/>
      <c r="HS43" s="3"/>
      <c r="HT43" s="3"/>
      <c r="HU43" s="3"/>
      <c r="HV43" s="3"/>
      <c r="HW43" s="3"/>
      <c r="HX43" s="3"/>
      <c r="HY43" s="3"/>
      <c r="HZ43" s="3"/>
      <c r="IA43" s="3"/>
      <c r="IB43" s="3"/>
      <c r="IC43" s="3"/>
      <c r="ID43" s="3"/>
      <c r="IE43" s="3"/>
      <c r="IF43" s="3"/>
      <c r="IG43" s="3"/>
      <c r="IH43" s="3"/>
      <c r="II43" s="3"/>
      <c r="IJ43" s="3"/>
      <c r="IK43" s="3"/>
      <c r="IL43" s="3"/>
      <c r="IM43" s="3"/>
      <c r="IN43" s="3"/>
      <c r="IO43" s="3"/>
      <c r="IP43" s="3"/>
      <c r="IQ43" s="3"/>
      <c r="IR43" s="3"/>
      <c r="IS43" s="3"/>
      <c r="IT43" s="3"/>
    </row>
    <row r="44" spans="1:254" s="4" customFormat="1" ht="20.149999999999999" customHeight="1">
      <c r="A44" s="79" t="s">
        <v>58</v>
      </c>
      <c r="B44" s="38" t="s">
        <v>22</v>
      </c>
      <c r="C44" s="44" t="s">
        <v>22</v>
      </c>
      <c r="D44" s="20">
        <v>150</v>
      </c>
      <c r="E44" s="23">
        <v>2</v>
      </c>
      <c r="F44" s="23">
        <v>5</v>
      </c>
      <c r="G44" s="22">
        <f>D44*E44*F44</f>
        <v>1500</v>
      </c>
      <c r="H44" s="15" t="s">
        <v>50</v>
      </c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  <c r="CB44" s="3"/>
      <c r="CC44" s="3"/>
      <c r="CD44" s="3"/>
      <c r="CE44" s="3"/>
      <c r="CF44" s="3"/>
      <c r="CG44" s="3"/>
      <c r="CH44" s="3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  <c r="FH44" s="3"/>
      <c r="FI44" s="3"/>
      <c r="FJ44" s="3"/>
      <c r="FK44" s="3"/>
      <c r="FL44" s="3"/>
      <c r="FM44" s="3"/>
      <c r="FN44" s="3"/>
      <c r="FO44" s="3"/>
      <c r="FP44" s="3"/>
      <c r="FQ44" s="3"/>
      <c r="FR44" s="3"/>
      <c r="FS44" s="3"/>
      <c r="FT44" s="3"/>
      <c r="FU44" s="3"/>
      <c r="FV44" s="3"/>
      <c r="FW44" s="3"/>
      <c r="FX44" s="3"/>
      <c r="FY44" s="3"/>
      <c r="FZ44" s="3"/>
      <c r="GA44" s="3"/>
      <c r="GB44" s="3"/>
      <c r="GC44" s="3"/>
      <c r="GD44" s="3"/>
      <c r="GE44" s="3"/>
      <c r="GF44" s="3"/>
      <c r="GG44" s="3"/>
      <c r="GH44" s="3"/>
      <c r="GI44" s="3"/>
      <c r="GJ44" s="3"/>
      <c r="GK44" s="3"/>
      <c r="GL44" s="3"/>
      <c r="GM44" s="3"/>
      <c r="GN44" s="3"/>
      <c r="GO44" s="3"/>
      <c r="GP44" s="3"/>
      <c r="GQ44" s="3"/>
      <c r="GR44" s="3"/>
      <c r="GS44" s="3"/>
      <c r="GT44" s="3"/>
      <c r="GU44" s="3"/>
      <c r="GV44" s="3"/>
      <c r="GW44" s="3"/>
      <c r="GX44" s="3"/>
      <c r="GY44" s="3"/>
      <c r="GZ44" s="3"/>
      <c r="HA44" s="3"/>
      <c r="HB44" s="3"/>
      <c r="HC44" s="3"/>
      <c r="HD44" s="3"/>
      <c r="HE44" s="3"/>
      <c r="HF44" s="3"/>
      <c r="HG44" s="3"/>
      <c r="HH44" s="3"/>
      <c r="HI44" s="3"/>
      <c r="HJ44" s="3"/>
      <c r="HK44" s="3"/>
      <c r="HL44" s="3"/>
      <c r="HM44" s="3"/>
      <c r="HN44" s="3"/>
      <c r="HO44" s="3"/>
      <c r="HP44" s="3"/>
      <c r="HQ44" s="3"/>
      <c r="HR44" s="3"/>
      <c r="HS44" s="3"/>
      <c r="HT44" s="3"/>
      <c r="HU44" s="3"/>
      <c r="HV44" s="3"/>
      <c r="HW44" s="3"/>
      <c r="HX44" s="3"/>
      <c r="HY44" s="3"/>
      <c r="HZ44" s="3"/>
      <c r="IA44" s="3"/>
      <c r="IB44" s="3"/>
      <c r="IC44" s="3"/>
      <c r="ID44" s="3"/>
      <c r="IE44" s="3"/>
      <c r="IF44" s="3"/>
      <c r="IG44" s="3"/>
      <c r="IH44" s="3"/>
      <c r="II44" s="3"/>
      <c r="IJ44" s="3"/>
      <c r="IK44" s="3"/>
      <c r="IL44" s="3"/>
      <c r="IM44" s="3"/>
      <c r="IN44" s="3"/>
      <c r="IO44" s="3"/>
      <c r="IP44" s="3"/>
      <c r="IQ44" s="3"/>
      <c r="IR44" s="3"/>
      <c r="IS44" s="3"/>
      <c r="IT44" s="3"/>
    </row>
    <row r="45" spans="1:254" s="4" customFormat="1" ht="20.149999999999999" customHeight="1">
      <c r="A45" s="78" t="s">
        <v>59</v>
      </c>
      <c r="B45" s="38" t="s">
        <v>16</v>
      </c>
      <c r="C45" s="44" t="s">
        <v>54</v>
      </c>
      <c r="D45" s="20">
        <v>150</v>
      </c>
      <c r="E45" s="21">
        <v>30</v>
      </c>
      <c r="F45" s="21">
        <v>7</v>
      </c>
      <c r="G45" s="28">
        <f t="shared" ref="G45:G46" si="9">D45*E45*F45</f>
        <v>31500</v>
      </c>
      <c r="H45" s="13" t="s">
        <v>40</v>
      </c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BZ45" s="3"/>
      <c r="CA45" s="3"/>
      <c r="CB45" s="3"/>
      <c r="CC45" s="3"/>
      <c r="CD45" s="3"/>
      <c r="CE45" s="3"/>
      <c r="CF45" s="3"/>
      <c r="CG45" s="3"/>
      <c r="CH45" s="3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3"/>
      <c r="EE45" s="3"/>
      <c r="EF45" s="3"/>
      <c r="EG45" s="3"/>
      <c r="EH45" s="3"/>
      <c r="EI45" s="3"/>
      <c r="EJ45" s="3"/>
      <c r="EK45" s="3"/>
      <c r="EL45" s="3"/>
      <c r="EM45" s="3"/>
      <c r="EN45" s="3"/>
      <c r="EO45" s="3"/>
      <c r="EP45" s="3"/>
      <c r="EQ45" s="3"/>
      <c r="ER45" s="3"/>
      <c r="ES45" s="3"/>
      <c r="ET45" s="3"/>
      <c r="EU45" s="3"/>
      <c r="EV45" s="3"/>
      <c r="EW45" s="3"/>
      <c r="EX45" s="3"/>
      <c r="EY45" s="3"/>
      <c r="EZ45" s="3"/>
      <c r="FA45" s="3"/>
      <c r="FB45" s="3"/>
      <c r="FC45" s="3"/>
      <c r="FD45" s="3"/>
      <c r="FE45" s="3"/>
      <c r="FF45" s="3"/>
      <c r="FG45" s="3"/>
      <c r="FH45" s="3"/>
      <c r="FI45" s="3"/>
      <c r="FJ45" s="3"/>
      <c r="FK45" s="3"/>
      <c r="FL45" s="3"/>
      <c r="FM45" s="3"/>
      <c r="FN45" s="3"/>
      <c r="FO45" s="3"/>
      <c r="FP45" s="3"/>
      <c r="FQ45" s="3"/>
      <c r="FR45" s="3"/>
      <c r="FS45" s="3"/>
      <c r="FT45" s="3"/>
      <c r="FU45" s="3"/>
      <c r="FV45" s="3"/>
      <c r="FW45" s="3"/>
      <c r="FX45" s="3"/>
      <c r="FY45" s="3"/>
      <c r="FZ45" s="3"/>
      <c r="GA45" s="3"/>
      <c r="GB45" s="3"/>
      <c r="GC45" s="3"/>
      <c r="GD45" s="3"/>
      <c r="GE45" s="3"/>
      <c r="GF45" s="3"/>
      <c r="GG45" s="3"/>
      <c r="GH45" s="3"/>
      <c r="GI45" s="3"/>
      <c r="GJ45" s="3"/>
      <c r="GK45" s="3"/>
      <c r="GL45" s="3"/>
      <c r="GM45" s="3"/>
      <c r="GN45" s="3"/>
      <c r="GO45" s="3"/>
      <c r="GP45" s="3"/>
      <c r="GQ45" s="3"/>
      <c r="GR45" s="3"/>
      <c r="GS45" s="3"/>
      <c r="GT45" s="3"/>
      <c r="GU45" s="3"/>
      <c r="GV45" s="3"/>
      <c r="GW45" s="3"/>
      <c r="GX45" s="3"/>
      <c r="GY45" s="3"/>
      <c r="GZ45" s="3"/>
      <c r="HA45" s="3"/>
      <c r="HB45" s="3"/>
      <c r="HC45" s="3"/>
      <c r="HD45" s="3"/>
      <c r="HE45" s="3"/>
      <c r="HF45" s="3"/>
      <c r="HG45" s="3"/>
      <c r="HH45" s="3"/>
      <c r="HI45" s="3"/>
      <c r="HJ45" s="3"/>
      <c r="HK45" s="3"/>
      <c r="HL45" s="3"/>
      <c r="HM45" s="3"/>
      <c r="HN45" s="3"/>
      <c r="HO45" s="3"/>
      <c r="HP45" s="3"/>
      <c r="HQ45" s="3"/>
      <c r="HR45" s="3"/>
      <c r="HS45" s="3"/>
      <c r="HT45" s="3"/>
      <c r="HU45" s="3"/>
      <c r="HV45" s="3"/>
      <c r="HW45" s="3"/>
      <c r="HX45" s="3"/>
      <c r="HY45" s="3"/>
      <c r="HZ45" s="3"/>
      <c r="IA45" s="3"/>
      <c r="IB45" s="3"/>
      <c r="IC45" s="3"/>
      <c r="ID45" s="3"/>
      <c r="IE45" s="3"/>
      <c r="IF45" s="3"/>
      <c r="IG45" s="3"/>
      <c r="IH45" s="3"/>
      <c r="II45" s="3"/>
      <c r="IJ45" s="3"/>
      <c r="IK45" s="3"/>
      <c r="IL45" s="3"/>
      <c r="IM45" s="3"/>
      <c r="IN45" s="3"/>
      <c r="IO45" s="3"/>
      <c r="IP45" s="3"/>
      <c r="IQ45" s="3"/>
      <c r="IR45" s="3"/>
      <c r="IS45" s="3"/>
      <c r="IT45" s="3"/>
    </row>
    <row r="46" spans="1:254" s="4" customFormat="1" ht="20.149999999999999" customHeight="1">
      <c r="A46" s="78" t="s">
        <v>59</v>
      </c>
      <c r="B46" s="38" t="s">
        <v>22</v>
      </c>
      <c r="C46" s="44" t="s">
        <v>22</v>
      </c>
      <c r="D46" s="20">
        <v>150</v>
      </c>
      <c r="E46" s="21">
        <v>2</v>
      </c>
      <c r="F46" s="21">
        <v>4</v>
      </c>
      <c r="G46" s="28">
        <f t="shared" si="9"/>
        <v>1200</v>
      </c>
      <c r="H46" s="15" t="s">
        <v>49</v>
      </c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BZ46" s="3"/>
      <c r="CA46" s="3"/>
      <c r="CB46" s="3"/>
      <c r="CC46" s="3"/>
      <c r="CD46" s="3"/>
      <c r="CE46" s="3"/>
      <c r="CF46" s="3"/>
      <c r="CG46" s="3"/>
      <c r="CH46" s="3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  <c r="CY46" s="3"/>
      <c r="CZ46" s="3"/>
      <c r="DA46" s="3"/>
      <c r="DB46" s="3"/>
      <c r="DC46" s="3"/>
      <c r="DD46" s="3"/>
      <c r="DE46" s="3"/>
      <c r="DF46" s="3"/>
      <c r="DG46" s="3"/>
      <c r="DH46" s="3"/>
      <c r="DI46" s="3"/>
      <c r="DJ46" s="3"/>
      <c r="DK46" s="3"/>
      <c r="DL46" s="3"/>
      <c r="DM46" s="3"/>
      <c r="DN46" s="3"/>
      <c r="DO46" s="3"/>
      <c r="DP46" s="3"/>
      <c r="DQ46" s="3"/>
      <c r="DR46" s="3"/>
      <c r="DS46" s="3"/>
      <c r="DT46" s="3"/>
      <c r="DU46" s="3"/>
      <c r="DV46" s="3"/>
      <c r="DW46" s="3"/>
      <c r="DX46" s="3"/>
      <c r="DY46" s="3"/>
      <c r="DZ46" s="3"/>
      <c r="EA46" s="3"/>
      <c r="EB46" s="3"/>
      <c r="EC46" s="3"/>
      <c r="ED46" s="3"/>
      <c r="EE46" s="3"/>
      <c r="EF46" s="3"/>
      <c r="EG46" s="3"/>
      <c r="EH46" s="3"/>
      <c r="EI46" s="3"/>
      <c r="EJ46" s="3"/>
      <c r="EK46" s="3"/>
      <c r="EL46" s="3"/>
      <c r="EM46" s="3"/>
      <c r="EN46" s="3"/>
      <c r="EO46" s="3"/>
      <c r="EP46" s="3"/>
      <c r="EQ46" s="3"/>
      <c r="ER46" s="3"/>
      <c r="ES46" s="3"/>
      <c r="ET46" s="3"/>
      <c r="EU46" s="3"/>
      <c r="EV46" s="3"/>
      <c r="EW46" s="3"/>
      <c r="EX46" s="3"/>
      <c r="EY46" s="3"/>
      <c r="EZ46" s="3"/>
      <c r="FA46" s="3"/>
      <c r="FB46" s="3"/>
      <c r="FC46" s="3"/>
      <c r="FD46" s="3"/>
      <c r="FE46" s="3"/>
      <c r="FF46" s="3"/>
      <c r="FG46" s="3"/>
      <c r="FH46" s="3"/>
      <c r="FI46" s="3"/>
      <c r="FJ46" s="3"/>
      <c r="FK46" s="3"/>
      <c r="FL46" s="3"/>
      <c r="FM46" s="3"/>
      <c r="FN46" s="3"/>
      <c r="FO46" s="3"/>
      <c r="FP46" s="3"/>
      <c r="FQ46" s="3"/>
      <c r="FR46" s="3"/>
      <c r="FS46" s="3"/>
      <c r="FT46" s="3"/>
      <c r="FU46" s="3"/>
      <c r="FV46" s="3"/>
      <c r="FW46" s="3"/>
      <c r="FX46" s="3"/>
      <c r="FY46" s="3"/>
      <c r="FZ46" s="3"/>
      <c r="GA46" s="3"/>
      <c r="GB46" s="3"/>
      <c r="GC46" s="3"/>
      <c r="GD46" s="3"/>
      <c r="GE46" s="3"/>
      <c r="GF46" s="3"/>
      <c r="GG46" s="3"/>
      <c r="GH46" s="3"/>
      <c r="GI46" s="3"/>
      <c r="GJ46" s="3"/>
      <c r="GK46" s="3"/>
      <c r="GL46" s="3"/>
      <c r="GM46" s="3"/>
      <c r="GN46" s="3"/>
      <c r="GO46" s="3"/>
      <c r="GP46" s="3"/>
      <c r="GQ46" s="3"/>
      <c r="GR46" s="3"/>
      <c r="GS46" s="3"/>
      <c r="GT46" s="3"/>
      <c r="GU46" s="3"/>
      <c r="GV46" s="3"/>
      <c r="GW46" s="3"/>
      <c r="GX46" s="3"/>
      <c r="GY46" s="3"/>
      <c r="GZ46" s="3"/>
      <c r="HA46" s="3"/>
      <c r="HB46" s="3"/>
      <c r="HC46" s="3"/>
      <c r="HD46" s="3"/>
      <c r="HE46" s="3"/>
      <c r="HF46" s="3"/>
      <c r="HG46" s="3"/>
      <c r="HH46" s="3"/>
      <c r="HI46" s="3"/>
      <c r="HJ46" s="3"/>
      <c r="HK46" s="3"/>
      <c r="HL46" s="3"/>
      <c r="HM46" s="3"/>
      <c r="HN46" s="3"/>
      <c r="HO46" s="3"/>
      <c r="HP46" s="3"/>
      <c r="HQ46" s="3"/>
      <c r="HR46" s="3"/>
      <c r="HS46" s="3"/>
      <c r="HT46" s="3"/>
      <c r="HU46" s="3"/>
      <c r="HV46" s="3"/>
      <c r="HW46" s="3"/>
      <c r="HX46" s="3"/>
      <c r="HY46" s="3"/>
      <c r="HZ46" s="3"/>
      <c r="IA46" s="3"/>
      <c r="IB46" s="3"/>
      <c r="IC46" s="3"/>
      <c r="ID46" s="3"/>
      <c r="IE46" s="3"/>
      <c r="IF46" s="3"/>
      <c r="IG46" s="3"/>
      <c r="IH46" s="3"/>
      <c r="II46" s="3"/>
      <c r="IJ46" s="3"/>
      <c r="IK46" s="3"/>
      <c r="IL46" s="3"/>
      <c r="IM46" s="3"/>
      <c r="IN46" s="3"/>
      <c r="IO46" s="3"/>
      <c r="IP46" s="3"/>
      <c r="IQ46" s="3"/>
      <c r="IR46" s="3"/>
      <c r="IS46" s="3"/>
      <c r="IT46" s="3"/>
    </row>
    <row r="47" spans="1:254" ht="15.9" thickBot="1">
      <c r="A47" s="19"/>
      <c r="B47" s="34" t="s">
        <v>19</v>
      </c>
      <c r="C47" s="46"/>
      <c r="D47" s="26"/>
      <c r="E47" s="27"/>
      <c r="F47" s="27"/>
      <c r="G47" s="29">
        <f>SUM(G4:G46)</f>
        <v>685070</v>
      </c>
      <c r="H47" s="128"/>
    </row>
  </sheetData>
  <mergeCells count="5">
    <mergeCell ref="A4:H4"/>
    <mergeCell ref="A14:H14"/>
    <mergeCell ref="A19:H19"/>
    <mergeCell ref="A42:H42"/>
    <mergeCell ref="A1:H1"/>
  </mergeCells>
  <phoneticPr fontId="2" type="noConversion"/>
  <conditionalFormatting sqref="E41:F41">
    <cfRule type="cellIs" dxfId="13" priority="6" stopIfTrue="1" operator="lessThan">
      <formula>0</formula>
    </cfRule>
  </conditionalFormatting>
  <conditionalFormatting sqref="E30">
    <cfRule type="cellIs" dxfId="12" priority="1" stopIfTrue="1" operator="lessThan">
      <formula>0</formula>
    </cfRule>
  </conditionalFormatting>
  <conditionalFormatting sqref="F30">
    <cfRule type="cellIs" dxfId="11" priority="3" stopIfTrue="1" operator="lessThan">
      <formula>0</formula>
    </cfRule>
  </conditionalFormatting>
  <conditionalFormatting sqref="E30">
    <cfRule type="cellIs" dxfId="10" priority="2" stopIfTrue="1" operator="lessThan">
      <formula>0</formula>
    </cfRule>
  </conditionalFormatting>
  <pageMargins left="0.11811023622047245" right="0.11811023622047245" top="0.15748031496062992" bottom="0.15748031496062992" header="0.31496062992125984" footer="0.31496062992125984"/>
  <pageSetup paperSize="9" scale="4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6"/>
    <pageSetUpPr fitToPage="1"/>
  </sheetPr>
  <dimension ref="A1:IU16"/>
  <sheetViews>
    <sheetView zoomScale="85" zoomScaleNormal="85" workbookViewId="0">
      <selection activeCell="E12" sqref="E12"/>
    </sheetView>
  </sheetViews>
  <sheetFormatPr defaultRowHeight="15"/>
  <cols>
    <col min="1" max="1" width="11.5" customWidth="1"/>
    <col min="2" max="2" width="31.85546875" style="9" bestFit="1" customWidth="1"/>
    <col min="3" max="3" width="42.2109375" style="35" bestFit="1" customWidth="1"/>
    <col min="4" max="4" width="12" style="9" bestFit="1" customWidth="1"/>
    <col min="5" max="6" width="5.2109375" style="9" bestFit="1" customWidth="1"/>
    <col min="7" max="7" width="11.2109375" style="9" bestFit="1" customWidth="1"/>
    <col min="8" max="8" width="67.2109375" style="35" bestFit="1" customWidth="1"/>
  </cols>
  <sheetData>
    <row r="1" spans="1:255" s="2" customFormat="1" ht="48" customHeight="1">
      <c r="A1" s="139" t="s">
        <v>69</v>
      </c>
      <c r="B1" s="140"/>
      <c r="C1" s="140"/>
      <c r="D1" s="140"/>
      <c r="E1" s="140"/>
      <c r="F1" s="140"/>
      <c r="G1" s="140"/>
      <c r="H1" s="140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</row>
    <row r="2" spans="1:255" s="2" customFormat="1" ht="22.5" customHeight="1">
      <c r="A2" s="51" t="s">
        <v>8</v>
      </c>
      <c r="B2" s="51" t="s">
        <v>60</v>
      </c>
      <c r="C2" s="52" t="s">
        <v>61</v>
      </c>
      <c r="D2" s="53" t="s">
        <v>32</v>
      </c>
      <c r="E2" s="52" t="s">
        <v>62</v>
      </c>
      <c r="F2" s="52" t="s">
        <v>11</v>
      </c>
      <c r="G2" s="53" t="s">
        <v>31</v>
      </c>
      <c r="H2" s="54" t="s">
        <v>33</v>
      </c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</row>
    <row r="3" spans="1:255" s="2" customFormat="1" ht="19.5" customHeight="1">
      <c r="A3" s="51" t="s">
        <v>0</v>
      </c>
      <c r="B3" s="51" t="s">
        <v>1</v>
      </c>
      <c r="C3" s="52" t="s">
        <v>2</v>
      </c>
      <c r="D3" s="53" t="s">
        <v>3</v>
      </c>
      <c r="E3" s="52" t="s">
        <v>63</v>
      </c>
      <c r="F3" s="52" t="s">
        <v>5</v>
      </c>
      <c r="G3" s="53" t="s">
        <v>6</v>
      </c>
      <c r="H3" s="54" t="s">
        <v>34</v>
      </c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</row>
    <row r="4" spans="1:255" s="8" customFormat="1" ht="20.149999999999999" customHeight="1">
      <c r="A4" s="136" t="s">
        <v>58</v>
      </c>
      <c r="B4" s="47" t="s">
        <v>135</v>
      </c>
      <c r="C4" s="47" t="s">
        <v>43</v>
      </c>
      <c r="D4" s="49">
        <v>600</v>
      </c>
      <c r="E4" s="32">
        <v>2</v>
      </c>
      <c r="F4" s="32">
        <v>1</v>
      </c>
      <c r="G4" s="31">
        <f t="shared" ref="G4:G13" si="0">F4*E4*D4</f>
        <v>1200</v>
      </c>
      <c r="H4" s="55" t="s">
        <v>39</v>
      </c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</row>
    <row r="5" spans="1:255" s="4" customFormat="1" ht="20.149999999999999" customHeight="1">
      <c r="A5" s="137"/>
      <c r="B5" s="56" t="s">
        <v>17</v>
      </c>
      <c r="C5" s="56" t="s">
        <v>18</v>
      </c>
      <c r="D5" s="57">
        <v>1500</v>
      </c>
      <c r="E5" s="58">
        <v>1</v>
      </c>
      <c r="F5" s="58">
        <v>2</v>
      </c>
      <c r="G5" s="31">
        <f t="shared" si="0"/>
        <v>3000</v>
      </c>
      <c r="H5" s="59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3"/>
      <c r="IR5" s="3"/>
      <c r="IS5" s="3"/>
      <c r="IT5" s="3"/>
      <c r="IU5" s="3"/>
    </row>
    <row r="6" spans="1:255" s="4" customFormat="1" ht="20.149999999999999" customHeight="1">
      <c r="A6" s="137"/>
      <c r="B6" s="30" t="s">
        <v>38</v>
      </c>
      <c r="C6" s="30" t="s">
        <v>44</v>
      </c>
      <c r="D6" s="31">
        <v>1500</v>
      </c>
      <c r="E6" s="32">
        <v>4</v>
      </c>
      <c r="F6" s="32">
        <v>2</v>
      </c>
      <c r="G6" s="31">
        <f t="shared" si="0"/>
        <v>12000</v>
      </c>
      <c r="H6" s="30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3"/>
      <c r="IL6" s="3"/>
      <c r="IM6" s="3"/>
      <c r="IN6" s="3"/>
      <c r="IO6" s="3"/>
      <c r="IP6" s="3"/>
      <c r="IQ6" s="3"/>
      <c r="IR6" s="3"/>
      <c r="IS6" s="3"/>
      <c r="IT6" s="3"/>
      <c r="IU6" s="3"/>
    </row>
    <row r="7" spans="1:255" s="4" customFormat="1" ht="20.149999999999999" customHeight="1">
      <c r="A7" s="137"/>
      <c r="B7" s="56" t="s">
        <v>29</v>
      </c>
      <c r="C7" s="56" t="s">
        <v>29</v>
      </c>
      <c r="D7" s="57">
        <v>2500</v>
      </c>
      <c r="E7" s="60">
        <v>50</v>
      </c>
      <c r="F7" s="58">
        <v>1</v>
      </c>
      <c r="G7" s="31">
        <f>F7*E7*D7</f>
        <v>125000</v>
      </c>
      <c r="H7" s="55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3"/>
      <c r="IL7" s="3"/>
      <c r="IM7" s="3"/>
      <c r="IN7" s="3"/>
      <c r="IO7" s="3"/>
      <c r="IP7" s="3"/>
      <c r="IQ7" s="3"/>
      <c r="IR7" s="3"/>
      <c r="IS7" s="3"/>
      <c r="IT7" s="3"/>
      <c r="IU7" s="3"/>
    </row>
    <row r="8" spans="1:255" s="4" customFormat="1" ht="20.149999999999999" customHeight="1">
      <c r="A8" s="137"/>
      <c r="B8" s="56" t="s">
        <v>36</v>
      </c>
      <c r="C8" s="56" t="s">
        <v>35</v>
      </c>
      <c r="D8" s="61">
        <v>1200</v>
      </c>
      <c r="E8" s="60">
        <v>6</v>
      </c>
      <c r="F8" s="58">
        <v>1</v>
      </c>
      <c r="G8" s="31">
        <f>F8*E8*D8</f>
        <v>7200</v>
      </c>
      <c r="H8" s="62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  <c r="IJ8" s="3"/>
      <c r="IK8" s="3"/>
      <c r="IL8" s="3"/>
      <c r="IM8" s="3"/>
      <c r="IN8" s="3"/>
      <c r="IO8" s="3"/>
      <c r="IP8" s="3"/>
      <c r="IQ8" s="3"/>
      <c r="IR8" s="3"/>
      <c r="IS8" s="3"/>
      <c r="IT8" s="3"/>
      <c r="IU8" s="3"/>
    </row>
    <row r="9" spans="1:255" s="4" customFormat="1" ht="20.149999999999999" customHeight="1">
      <c r="A9" s="137"/>
      <c r="B9" s="56" t="s">
        <v>37</v>
      </c>
      <c r="C9" s="56" t="s">
        <v>35</v>
      </c>
      <c r="D9" s="61">
        <v>800</v>
      </c>
      <c r="E9" s="60">
        <v>6</v>
      </c>
      <c r="F9" s="58">
        <v>2</v>
      </c>
      <c r="G9" s="31">
        <f>F9*E9*D9</f>
        <v>9600</v>
      </c>
      <c r="H9" s="62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  <c r="IF9" s="3"/>
      <c r="IG9" s="3"/>
      <c r="IH9" s="3"/>
      <c r="II9" s="3"/>
      <c r="IJ9" s="3"/>
      <c r="IK9" s="3"/>
      <c r="IL9" s="3"/>
      <c r="IM9" s="3"/>
      <c r="IN9" s="3"/>
      <c r="IO9" s="3"/>
      <c r="IP9" s="3"/>
      <c r="IQ9" s="3"/>
      <c r="IR9" s="3"/>
      <c r="IS9" s="3"/>
      <c r="IT9" s="3"/>
      <c r="IU9" s="3"/>
    </row>
    <row r="10" spans="1:255" s="4" customFormat="1" ht="20.149999999999999" customHeight="1">
      <c r="A10" s="138"/>
      <c r="B10" s="56" t="s">
        <v>72</v>
      </c>
      <c r="C10" s="71" t="s">
        <v>42</v>
      </c>
      <c r="D10" s="49">
        <v>50</v>
      </c>
      <c r="E10" s="32">
        <v>85</v>
      </c>
      <c r="F10" s="32">
        <v>1</v>
      </c>
      <c r="G10" s="31">
        <f>F10*E10*D10</f>
        <v>4250</v>
      </c>
      <c r="H10" s="55" t="s">
        <v>48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  <c r="II10" s="3"/>
      <c r="IJ10" s="3"/>
      <c r="IK10" s="3"/>
      <c r="IL10" s="3"/>
      <c r="IM10" s="3"/>
      <c r="IN10" s="3"/>
      <c r="IO10" s="3"/>
      <c r="IP10" s="3"/>
      <c r="IQ10" s="3"/>
      <c r="IR10" s="3"/>
      <c r="IS10" s="3"/>
      <c r="IT10" s="3"/>
      <c r="IU10" s="3"/>
    </row>
    <row r="11" spans="1:255" s="4" customFormat="1" ht="20.149999999999999" customHeight="1">
      <c r="A11" s="136" t="s">
        <v>59</v>
      </c>
      <c r="B11" s="47" t="s">
        <v>55</v>
      </c>
      <c r="C11" s="81" t="s">
        <v>77</v>
      </c>
      <c r="D11" s="49">
        <v>1500</v>
      </c>
      <c r="E11" s="32">
        <v>9</v>
      </c>
      <c r="F11" s="32">
        <v>1</v>
      </c>
      <c r="G11" s="31">
        <f t="shared" si="0"/>
        <v>13500</v>
      </c>
      <c r="H11" s="129" t="s">
        <v>167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  <c r="HZ11" s="3"/>
      <c r="IA11" s="3"/>
      <c r="IB11" s="3"/>
      <c r="IC11" s="3"/>
      <c r="ID11" s="3"/>
      <c r="IE11" s="3"/>
      <c r="IF11" s="3"/>
      <c r="IG11" s="3"/>
      <c r="IH11" s="3"/>
      <c r="II11" s="3"/>
      <c r="IJ11" s="3"/>
      <c r="IK11" s="3"/>
      <c r="IL11" s="3"/>
      <c r="IM11" s="3"/>
      <c r="IN11" s="3"/>
      <c r="IO11" s="3"/>
      <c r="IP11" s="3"/>
      <c r="IQ11" s="3"/>
      <c r="IR11" s="3"/>
      <c r="IS11" s="3"/>
      <c r="IT11" s="3"/>
      <c r="IU11" s="3"/>
    </row>
    <row r="12" spans="1:255" s="4" customFormat="1" ht="20.149999999999999" customHeight="1">
      <c r="A12" s="137"/>
      <c r="B12" s="47" t="s">
        <v>136</v>
      </c>
      <c r="C12" s="47" t="s">
        <v>43</v>
      </c>
      <c r="D12" s="49">
        <v>1000</v>
      </c>
      <c r="E12" s="32">
        <v>2</v>
      </c>
      <c r="F12" s="32">
        <v>1</v>
      </c>
      <c r="G12" s="31">
        <f t="shared" si="0"/>
        <v>2000</v>
      </c>
      <c r="H12" s="55" t="s">
        <v>39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  <c r="HE12" s="3"/>
      <c r="HF12" s="3"/>
      <c r="HG12" s="3"/>
      <c r="HH12" s="3"/>
      <c r="HI12" s="3"/>
      <c r="HJ12" s="3"/>
      <c r="HK12" s="3"/>
      <c r="HL12" s="3"/>
      <c r="HM12" s="3"/>
      <c r="HN12" s="3"/>
      <c r="HO12" s="3"/>
      <c r="HP12" s="3"/>
      <c r="HQ12" s="3"/>
      <c r="HR12" s="3"/>
      <c r="HS12" s="3"/>
      <c r="HT12" s="3"/>
      <c r="HU12" s="3"/>
      <c r="HV12" s="3"/>
      <c r="HW12" s="3"/>
      <c r="HX12" s="3"/>
      <c r="HY12" s="3"/>
      <c r="HZ12" s="3"/>
      <c r="IA12" s="3"/>
      <c r="IB12" s="3"/>
      <c r="IC12" s="3"/>
      <c r="ID12" s="3"/>
      <c r="IE12" s="3"/>
      <c r="IF12" s="3"/>
      <c r="IG12" s="3"/>
      <c r="IH12" s="3"/>
      <c r="II12" s="3"/>
      <c r="IJ12" s="3"/>
      <c r="IK12" s="3"/>
      <c r="IL12" s="3"/>
      <c r="IM12" s="3"/>
      <c r="IN12" s="3"/>
      <c r="IO12" s="3"/>
      <c r="IP12" s="3"/>
      <c r="IQ12" s="3"/>
      <c r="IR12" s="3"/>
      <c r="IS12" s="3"/>
      <c r="IT12" s="3"/>
      <c r="IU12" s="3"/>
    </row>
    <row r="13" spans="1:255" s="8" customFormat="1" ht="20.149999999999999" customHeight="1">
      <c r="A13" s="137"/>
      <c r="B13" s="56" t="s">
        <v>17</v>
      </c>
      <c r="C13" s="47" t="s">
        <v>18</v>
      </c>
      <c r="D13" s="41">
        <v>1500</v>
      </c>
      <c r="E13" s="42">
        <v>1</v>
      </c>
      <c r="F13" s="42">
        <v>2</v>
      </c>
      <c r="G13" s="31">
        <f t="shared" si="0"/>
        <v>3000</v>
      </c>
      <c r="H13" s="43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  <c r="BV13" s="7"/>
      <c r="BW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  <c r="CS13" s="7"/>
      <c r="CT13" s="7"/>
      <c r="CU13" s="7"/>
      <c r="CV13" s="7"/>
      <c r="CW13" s="7"/>
      <c r="CX13" s="7"/>
      <c r="CY13" s="7"/>
      <c r="CZ13" s="7"/>
      <c r="DA13" s="7"/>
      <c r="DB13" s="7"/>
      <c r="DC13" s="7"/>
      <c r="DD13" s="7"/>
      <c r="DE13" s="7"/>
      <c r="DF13" s="7"/>
      <c r="DG13" s="7"/>
      <c r="DH13" s="7"/>
      <c r="DI13" s="7"/>
      <c r="DJ13" s="7"/>
      <c r="DK13" s="7"/>
      <c r="DL13" s="7"/>
      <c r="DM13" s="7"/>
      <c r="DN13" s="7"/>
      <c r="DO13" s="7"/>
      <c r="DP13" s="7"/>
      <c r="DQ13" s="7"/>
      <c r="DR13" s="7"/>
      <c r="DS13" s="7"/>
      <c r="DT13" s="7"/>
      <c r="DU13" s="7"/>
      <c r="DV13" s="7"/>
      <c r="DW13" s="7"/>
      <c r="DX13" s="7"/>
      <c r="DY13" s="7"/>
      <c r="DZ13" s="7"/>
      <c r="EA13" s="7"/>
      <c r="EB13" s="7"/>
      <c r="EC13" s="7"/>
      <c r="ED13" s="7"/>
      <c r="EE13" s="7"/>
      <c r="EF13" s="7"/>
      <c r="EG13" s="7"/>
      <c r="EH13" s="7"/>
      <c r="EI13" s="7"/>
      <c r="EJ13" s="7"/>
      <c r="EK13" s="7"/>
      <c r="EL13" s="7"/>
      <c r="EM13" s="7"/>
      <c r="EN13" s="7"/>
      <c r="EO13" s="7"/>
      <c r="EP13" s="7"/>
      <c r="EQ13" s="7"/>
      <c r="ER13" s="7"/>
      <c r="ES13" s="7"/>
      <c r="ET13" s="7"/>
      <c r="EU13" s="7"/>
      <c r="EV13" s="7"/>
      <c r="EW13" s="7"/>
      <c r="EX13" s="7"/>
      <c r="EY13" s="7"/>
      <c r="EZ13" s="7"/>
      <c r="FA13" s="7"/>
      <c r="FB13" s="7"/>
      <c r="FC13" s="7"/>
      <c r="FD13" s="7"/>
      <c r="FE13" s="7"/>
      <c r="FF13" s="7"/>
      <c r="FG13" s="7"/>
      <c r="FH13" s="7"/>
      <c r="FI13" s="7"/>
      <c r="FJ13" s="7"/>
      <c r="FK13" s="7"/>
      <c r="FL13" s="7"/>
      <c r="FM13" s="7"/>
      <c r="FN13" s="7"/>
      <c r="FO13" s="7"/>
      <c r="FP13" s="7"/>
      <c r="FQ13" s="7"/>
      <c r="FR13" s="7"/>
      <c r="FS13" s="7"/>
      <c r="FT13" s="7"/>
      <c r="FU13" s="7"/>
      <c r="FV13" s="7"/>
      <c r="FW13" s="7"/>
      <c r="FX13" s="7"/>
      <c r="FY13" s="7"/>
      <c r="FZ13" s="7"/>
      <c r="GA13" s="7"/>
      <c r="GB13" s="7"/>
      <c r="GC13" s="7"/>
      <c r="GD13" s="7"/>
      <c r="GE13" s="7"/>
      <c r="GF13" s="7"/>
      <c r="GG13" s="7"/>
      <c r="GH13" s="7"/>
      <c r="GI13" s="7"/>
      <c r="GJ13" s="7"/>
      <c r="GK13" s="7"/>
      <c r="GL13" s="7"/>
      <c r="GM13" s="7"/>
      <c r="GN13" s="7"/>
      <c r="GO13" s="7"/>
      <c r="GP13" s="7"/>
      <c r="GQ13" s="7"/>
      <c r="GR13" s="7"/>
      <c r="GS13" s="7"/>
      <c r="GT13" s="7"/>
      <c r="GU13" s="7"/>
      <c r="GV13" s="7"/>
      <c r="GW13" s="7"/>
      <c r="GX13" s="7"/>
      <c r="GY13" s="7"/>
      <c r="GZ13" s="7"/>
      <c r="HA13" s="7"/>
      <c r="HB13" s="7"/>
      <c r="HC13" s="7"/>
      <c r="HD13" s="7"/>
      <c r="HE13" s="7"/>
      <c r="HF13" s="7"/>
      <c r="HG13" s="7"/>
      <c r="HH13" s="7"/>
      <c r="HI13" s="7"/>
      <c r="HJ13" s="7"/>
      <c r="HK13" s="7"/>
      <c r="HL13" s="7"/>
      <c r="HM13" s="7"/>
      <c r="HN13" s="7"/>
      <c r="HO13" s="7"/>
      <c r="HP13" s="7"/>
      <c r="HQ13" s="7"/>
      <c r="HR13" s="7"/>
      <c r="HS13" s="7"/>
      <c r="HT13" s="7"/>
      <c r="HU13" s="7"/>
      <c r="HV13" s="7"/>
      <c r="HW13" s="7"/>
      <c r="HX13" s="7"/>
      <c r="HY13" s="7"/>
      <c r="HZ13" s="7"/>
      <c r="IA13" s="7"/>
      <c r="IB13" s="7"/>
      <c r="IC13" s="7"/>
      <c r="ID13" s="7"/>
      <c r="IE13" s="7"/>
      <c r="IF13" s="7"/>
      <c r="IG13" s="7"/>
      <c r="IH13" s="7"/>
      <c r="II13" s="7"/>
      <c r="IJ13" s="7"/>
      <c r="IK13" s="7"/>
      <c r="IL13" s="7"/>
      <c r="IM13" s="7"/>
      <c r="IN13" s="7"/>
      <c r="IO13" s="7"/>
      <c r="IP13" s="7"/>
      <c r="IQ13" s="7"/>
      <c r="IR13" s="7"/>
      <c r="IS13" s="7"/>
      <c r="IT13" s="7"/>
      <c r="IU13" s="7"/>
    </row>
    <row r="14" spans="1:255" s="8" customFormat="1" ht="20.149999999999999" customHeight="1">
      <c r="A14" s="137"/>
      <c r="B14" s="30" t="s">
        <v>38</v>
      </c>
      <c r="C14" s="30" t="s">
        <v>44</v>
      </c>
      <c r="D14" s="31">
        <v>1500</v>
      </c>
      <c r="E14" s="32">
        <v>4</v>
      </c>
      <c r="F14" s="32">
        <v>2</v>
      </c>
      <c r="G14" s="31">
        <f t="shared" ref="G14:G15" si="1">F14*E14*D14</f>
        <v>12000</v>
      </c>
      <c r="H14" s="30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/>
      <c r="FX14" s="7"/>
      <c r="FY14" s="7"/>
      <c r="FZ14" s="7"/>
      <c r="GA14" s="7"/>
      <c r="GB14" s="7"/>
      <c r="GC14" s="7"/>
      <c r="GD14" s="7"/>
      <c r="GE14" s="7"/>
      <c r="GF14" s="7"/>
      <c r="GG14" s="7"/>
      <c r="GH14" s="7"/>
      <c r="GI14" s="7"/>
      <c r="GJ14" s="7"/>
      <c r="GK14" s="7"/>
      <c r="GL14" s="7"/>
      <c r="GM14" s="7"/>
      <c r="GN14" s="7"/>
      <c r="GO14" s="7"/>
      <c r="GP14" s="7"/>
      <c r="GQ14" s="7"/>
      <c r="GR14" s="7"/>
      <c r="GS14" s="7"/>
      <c r="GT14" s="7"/>
      <c r="GU14" s="7"/>
      <c r="GV14" s="7"/>
      <c r="GW14" s="7"/>
      <c r="GX14" s="7"/>
      <c r="GY14" s="7"/>
      <c r="GZ14" s="7"/>
      <c r="HA14" s="7"/>
      <c r="HB14" s="7"/>
      <c r="HC14" s="7"/>
      <c r="HD14" s="7"/>
      <c r="HE14" s="7"/>
      <c r="HF14" s="7"/>
      <c r="HG14" s="7"/>
      <c r="HH14" s="7"/>
      <c r="HI14" s="7"/>
      <c r="HJ14" s="7"/>
      <c r="HK14" s="7"/>
      <c r="HL14" s="7"/>
      <c r="HM14" s="7"/>
      <c r="HN14" s="7"/>
      <c r="HO14" s="7"/>
      <c r="HP14" s="7"/>
      <c r="HQ14" s="7"/>
      <c r="HR14" s="7"/>
      <c r="HS14" s="7"/>
      <c r="HT14" s="7"/>
      <c r="HU14" s="7"/>
      <c r="HV14" s="7"/>
      <c r="HW14" s="7"/>
      <c r="HX14" s="7"/>
      <c r="HY14" s="7"/>
      <c r="HZ14" s="7"/>
      <c r="IA14" s="7"/>
      <c r="IB14" s="7"/>
      <c r="IC14" s="7"/>
      <c r="ID14" s="7"/>
      <c r="IE14" s="7"/>
      <c r="IF14" s="7"/>
      <c r="IG14" s="7"/>
      <c r="IH14" s="7"/>
      <c r="II14" s="7"/>
      <c r="IJ14" s="7"/>
      <c r="IK14" s="7"/>
      <c r="IL14" s="7"/>
      <c r="IM14" s="7"/>
      <c r="IN14" s="7"/>
      <c r="IO14" s="7"/>
      <c r="IP14" s="7"/>
      <c r="IQ14" s="7"/>
      <c r="IR14" s="7"/>
      <c r="IS14" s="7"/>
      <c r="IT14" s="7"/>
      <c r="IU14" s="7"/>
    </row>
    <row r="15" spans="1:255" s="8" customFormat="1" ht="20.149999999999999" customHeight="1">
      <c r="A15" s="138"/>
      <c r="B15" s="30" t="s">
        <v>72</v>
      </c>
      <c r="C15" s="71" t="s">
        <v>42</v>
      </c>
      <c r="D15" s="49">
        <v>50</v>
      </c>
      <c r="E15" s="32">
        <v>87</v>
      </c>
      <c r="F15" s="32">
        <v>1</v>
      </c>
      <c r="G15" s="31">
        <f t="shared" si="1"/>
        <v>4350</v>
      </c>
      <c r="H15" s="55" t="s">
        <v>47</v>
      </c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  <c r="EC15" s="7"/>
      <c r="ED15" s="7"/>
      <c r="EE15" s="7"/>
      <c r="EF15" s="7"/>
      <c r="EG15" s="7"/>
      <c r="EH15" s="7"/>
      <c r="EI15" s="7"/>
      <c r="EJ15" s="7"/>
      <c r="EK15" s="7"/>
      <c r="EL15" s="7"/>
      <c r="EM15" s="7"/>
      <c r="EN15" s="7"/>
      <c r="EO15" s="7"/>
      <c r="EP15" s="7"/>
      <c r="EQ15" s="7"/>
      <c r="ER15" s="7"/>
      <c r="ES15" s="7"/>
      <c r="ET15" s="7"/>
      <c r="EU15" s="7"/>
      <c r="EV15" s="7"/>
      <c r="EW15" s="7"/>
      <c r="EX15" s="7"/>
      <c r="EY15" s="7"/>
      <c r="EZ15" s="7"/>
      <c r="FA15" s="7"/>
      <c r="FB15" s="7"/>
      <c r="FC15" s="7"/>
      <c r="FD15" s="7"/>
      <c r="FE15" s="7"/>
      <c r="FF15" s="7"/>
      <c r="FG15" s="7"/>
      <c r="FH15" s="7"/>
      <c r="FI15" s="7"/>
      <c r="FJ15" s="7"/>
      <c r="FK15" s="7"/>
      <c r="FL15" s="7"/>
      <c r="FM15" s="7"/>
      <c r="FN15" s="7"/>
      <c r="FO15" s="7"/>
      <c r="FP15" s="7"/>
      <c r="FQ15" s="7"/>
      <c r="FR15" s="7"/>
      <c r="FS15" s="7"/>
      <c r="FT15" s="7"/>
      <c r="FU15" s="7"/>
      <c r="FV15" s="7"/>
      <c r="FW15" s="7"/>
      <c r="FX15" s="7"/>
      <c r="FY15" s="7"/>
      <c r="FZ15" s="7"/>
      <c r="GA15" s="7"/>
      <c r="GB15" s="7"/>
      <c r="GC15" s="7"/>
      <c r="GD15" s="7"/>
      <c r="GE15" s="7"/>
      <c r="GF15" s="7"/>
      <c r="GG15" s="7"/>
      <c r="GH15" s="7"/>
      <c r="GI15" s="7"/>
      <c r="GJ15" s="7"/>
      <c r="GK15" s="7"/>
      <c r="GL15" s="7"/>
      <c r="GM15" s="7"/>
      <c r="GN15" s="7"/>
      <c r="GO15" s="7"/>
      <c r="GP15" s="7"/>
      <c r="GQ15" s="7"/>
      <c r="GR15" s="7"/>
      <c r="GS15" s="7"/>
      <c r="GT15" s="7"/>
      <c r="GU15" s="7"/>
      <c r="GV15" s="7"/>
      <c r="GW15" s="7"/>
      <c r="GX15" s="7"/>
      <c r="GY15" s="7"/>
      <c r="GZ15" s="7"/>
      <c r="HA15" s="7"/>
      <c r="HB15" s="7"/>
      <c r="HC15" s="7"/>
      <c r="HD15" s="7"/>
      <c r="HE15" s="7"/>
      <c r="HF15" s="7"/>
      <c r="HG15" s="7"/>
      <c r="HH15" s="7"/>
      <c r="HI15" s="7"/>
      <c r="HJ15" s="7"/>
      <c r="HK15" s="7"/>
      <c r="HL15" s="7"/>
      <c r="HM15" s="7"/>
      <c r="HN15" s="7"/>
      <c r="HO15" s="7"/>
      <c r="HP15" s="7"/>
      <c r="HQ15" s="7"/>
      <c r="HR15" s="7"/>
      <c r="HS15" s="7"/>
      <c r="HT15" s="7"/>
      <c r="HU15" s="7"/>
      <c r="HV15" s="7"/>
      <c r="HW15" s="7"/>
      <c r="HX15" s="7"/>
      <c r="HY15" s="7"/>
      <c r="HZ15" s="7"/>
      <c r="IA15" s="7"/>
      <c r="IB15" s="7"/>
      <c r="IC15" s="7"/>
      <c r="ID15" s="7"/>
      <c r="IE15" s="7"/>
      <c r="IF15" s="7"/>
      <c r="IG15" s="7"/>
      <c r="IH15" s="7"/>
      <c r="II15" s="7"/>
      <c r="IJ15" s="7"/>
      <c r="IK15" s="7"/>
      <c r="IL15" s="7"/>
      <c r="IM15" s="7"/>
      <c r="IN15" s="7"/>
      <c r="IO15" s="7"/>
      <c r="IP15" s="7"/>
      <c r="IQ15" s="7"/>
      <c r="IR15" s="7"/>
      <c r="IS15" s="7"/>
      <c r="IT15" s="7"/>
      <c r="IU15" s="7"/>
    </row>
    <row r="16" spans="1:255" ht="15.45">
      <c r="A16" s="63"/>
      <c r="B16" s="63" t="s">
        <v>19</v>
      </c>
      <c r="C16" s="64"/>
      <c r="D16" s="65"/>
      <c r="E16" s="66"/>
      <c r="F16" s="66"/>
      <c r="G16" s="67">
        <f>SUM(G4:G15)</f>
        <v>197100</v>
      </c>
      <c r="H16" s="68"/>
    </row>
  </sheetData>
  <mergeCells count="3">
    <mergeCell ref="A11:A15"/>
    <mergeCell ref="A1:H1"/>
    <mergeCell ref="A4:A10"/>
  </mergeCells>
  <phoneticPr fontId="2" type="noConversion"/>
  <pageMargins left="0.11811023622047245" right="0.11811023622047245" top="0.15748031496062992" bottom="0.15748031496062992" header="0.31496062992125984" footer="0.31496062992125984"/>
  <pageSetup paperSize="9" scale="5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/>
    <pageSetUpPr fitToPage="1"/>
  </sheetPr>
  <dimension ref="A1:G45"/>
  <sheetViews>
    <sheetView topLeftCell="A22" zoomScale="50" zoomScaleNormal="50" workbookViewId="0">
      <selection activeCell="C39" sqref="C39"/>
    </sheetView>
  </sheetViews>
  <sheetFormatPr defaultRowHeight="15"/>
  <cols>
    <col min="1" max="1" width="9.140625" bestFit="1" customWidth="1"/>
    <col min="2" max="2" width="70.2109375" customWidth="1"/>
    <col min="3" max="3" width="11.640625" style="9" bestFit="1" customWidth="1"/>
    <col min="4" max="4" width="5.140625" style="9" bestFit="1" customWidth="1"/>
    <col min="5" max="5" width="5.5" style="9" bestFit="1" customWidth="1"/>
    <col min="6" max="6" width="15.140625" style="9" bestFit="1" customWidth="1"/>
    <col min="7" max="7" width="73" bestFit="1" customWidth="1"/>
  </cols>
  <sheetData>
    <row r="1" spans="1:7" ht="50.25" customHeight="1">
      <c r="A1" s="141" t="s">
        <v>70</v>
      </c>
      <c r="B1" s="142"/>
      <c r="C1" s="142"/>
      <c r="D1" s="142"/>
      <c r="E1" s="142"/>
      <c r="F1" s="142"/>
      <c r="G1" s="142"/>
    </row>
    <row r="2" spans="1:7" ht="15.45">
      <c r="A2" s="69" t="s">
        <v>64</v>
      </c>
      <c r="B2" s="70" t="s">
        <v>61</v>
      </c>
      <c r="C2" s="72" t="s">
        <v>32</v>
      </c>
      <c r="D2" s="70" t="s">
        <v>62</v>
      </c>
      <c r="E2" s="70" t="s">
        <v>11</v>
      </c>
      <c r="F2" s="72" t="s">
        <v>31</v>
      </c>
      <c r="G2" s="73" t="s">
        <v>33</v>
      </c>
    </row>
    <row r="3" spans="1:7" ht="15.45">
      <c r="A3" s="69" t="s">
        <v>65</v>
      </c>
      <c r="B3" s="70" t="s">
        <v>2</v>
      </c>
      <c r="C3" s="72" t="s">
        <v>3</v>
      </c>
      <c r="D3" s="70" t="s">
        <v>63</v>
      </c>
      <c r="E3" s="70" t="s">
        <v>5</v>
      </c>
      <c r="F3" s="72" t="s">
        <v>6</v>
      </c>
      <c r="G3" s="73" t="s">
        <v>34</v>
      </c>
    </row>
    <row r="4" spans="1:7" s="83" customFormat="1" ht="22.75">
      <c r="A4" s="144" t="s">
        <v>58</v>
      </c>
      <c r="B4" s="151" t="s">
        <v>52</v>
      </c>
      <c r="C4" s="151"/>
      <c r="D4" s="151"/>
      <c r="E4" s="151"/>
      <c r="F4" s="151"/>
      <c r="G4" s="151"/>
    </row>
    <row r="5" spans="1:7" s="83" customFormat="1" ht="22.75">
      <c r="A5" s="145"/>
      <c r="B5" s="81" t="s">
        <v>86</v>
      </c>
      <c r="C5" s="98">
        <v>80</v>
      </c>
      <c r="D5" s="99">
        <v>65</v>
      </c>
      <c r="E5" s="99" t="s">
        <v>7</v>
      </c>
      <c r="F5" s="98">
        <f>C5*D5*E5</f>
        <v>5200</v>
      </c>
      <c r="G5" s="81" t="s">
        <v>91</v>
      </c>
    </row>
    <row r="6" spans="1:7" s="83" customFormat="1" ht="22.75">
      <c r="A6" s="145"/>
      <c r="B6" s="81" t="s">
        <v>87</v>
      </c>
      <c r="C6" s="98">
        <v>5000</v>
      </c>
      <c r="D6" s="99">
        <v>1</v>
      </c>
      <c r="E6" s="99">
        <v>1</v>
      </c>
      <c r="F6" s="95">
        <f>C6*D6*E6</f>
        <v>5000</v>
      </c>
      <c r="G6" s="81" t="s">
        <v>88</v>
      </c>
    </row>
    <row r="7" spans="1:7" s="83" customFormat="1" ht="22.75">
      <c r="A7" s="145"/>
      <c r="B7" s="146" t="s">
        <v>92</v>
      </c>
      <c r="C7" s="147"/>
      <c r="D7" s="147"/>
      <c r="E7" s="147"/>
      <c r="F7" s="147"/>
      <c r="G7" s="148"/>
    </row>
    <row r="8" spans="1:7" s="83" customFormat="1" ht="22.75">
      <c r="A8" s="145"/>
      <c r="B8" s="100" t="s">
        <v>93</v>
      </c>
      <c r="C8" s="95">
        <v>70</v>
      </c>
      <c r="D8" s="99">
        <v>63</v>
      </c>
      <c r="E8" s="101">
        <v>1</v>
      </c>
      <c r="F8" s="95">
        <f t="shared" ref="F8:F13" si="0">C8*D8*E8</f>
        <v>4410</v>
      </c>
      <c r="G8" s="94" t="s">
        <v>89</v>
      </c>
    </row>
    <row r="9" spans="1:7" s="83" customFormat="1" ht="22.75">
      <c r="A9" s="145"/>
      <c r="B9" s="100" t="s">
        <v>94</v>
      </c>
      <c r="C9" s="95">
        <v>80</v>
      </c>
      <c r="D9" s="99">
        <v>63</v>
      </c>
      <c r="E9" s="101">
        <v>1</v>
      </c>
      <c r="F9" s="95">
        <f t="shared" si="0"/>
        <v>5040</v>
      </c>
      <c r="G9" s="94" t="s">
        <v>89</v>
      </c>
    </row>
    <row r="10" spans="1:7" s="83" customFormat="1" ht="22.75">
      <c r="A10" s="145"/>
      <c r="B10" s="100" t="s">
        <v>95</v>
      </c>
      <c r="C10" s="95">
        <v>600</v>
      </c>
      <c r="D10" s="101">
        <v>2</v>
      </c>
      <c r="E10" s="101">
        <v>1</v>
      </c>
      <c r="F10" s="95">
        <f t="shared" si="0"/>
        <v>1200</v>
      </c>
      <c r="G10" s="102" t="s">
        <v>98</v>
      </c>
    </row>
    <row r="11" spans="1:7" s="83" customFormat="1" ht="22.75">
      <c r="A11" s="145"/>
      <c r="B11" s="100" t="s">
        <v>96</v>
      </c>
      <c r="C11" s="95">
        <v>20</v>
      </c>
      <c r="D11" s="99">
        <v>65</v>
      </c>
      <c r="E11" s="101">
        <v>1</v>
      </c>
      <c r="F11" s="95">
        <f t="shared" si="0"/>
        <v>1300</v>
      </c>
      <c r="G11" s="102"/>
    </row>
    <row r="12" spans="1:7" s="83" customFormat="1" ht="22.75">
      <c r="A12" s="145"/>
      <c r="B12" s="100" t="s">
        <v>97</v>
      </c>
      <c r="C12" s="95">
        <v>20</v>
      </c>
      <c r="D12" s="99">
        <v>65</v>
      </c>
      <c r="E12" s="101">
        <v>1</v>
      </c>
      <c r="F12" s="95">
        <f t="shared" si="0"/>
        <v>1300</v>
      </c>
      <c r="G12" s="102" t="s">
        <v>99</v>
      </c>
    </row>
    <row r="13" spans="1:7" s="83" customFormat="1" ht="22.75">
      <c r="A13" s="145"/>
      <c r="B13" s="100" t="s">
        <v>46</v>
      </c>
      <c r="C13" s="95">
        <v>5000</v>
      </c>
      <c r="D13" s="101">
        <v>1</v>
      </c>
      <c r="E13" s="101">
        <v>1</v>
      </c>
      <c r="F13" s="95">
        <f t="shared" si="0"/>
        <v>5000</v>
      </c>
      <c r="G13" s="55" t="s">
        <v>100</v>
      </c>
    </row>
    <row r="14" spans="1:7" s="83" customFormat="1" ht="22.75">
      <c r="A14" s="145"/>
      <c r="B14" s="149" t="s">
        <v>84</v>
      </c>
      <c r="C14" s="149"/>
      <c r="D14" s="149"/>
      <c r="E14" s="149"/>
      <c r="F14" s="149"/>
      <c r="G14" s="149"/>
    </row>
    <row r="15" spans="1:7" s="83" customFormat="1" ht="22.75">
      <c r="A15" s="145"/>
      <c r="B15" s="81" t="s">
        <v>53</v>
      </c>
      <c r="C15" s="103">
        <v>120</v>
      </c>
      <c r="D15" s="99">
        <v>63</v>
      </c>
      <c r="E15" s="92">
        <v>1</v>
      </c>
      <c r="F15" s="98">
        <f>C15*D15*E15</f>
        <v>7560</v>
      </c>
      <c r="G15" s="94" t="s">
        <v>89</v>
      </c>
    </row>
    <row r="16" spans="1:7" s="83" customFormat="1" ht="22.75">
      <c r="A16" s="145"/>
      <c r="B16" s="81" t="s">
        <v>85</v>
      </c>
      <c r="C16" s="103">
        <v>600</v>
      </c>
      <c r="D16" s="99">
        <v>2</v>
      </c>
      <c r="E16" s="92">
        <v>1</v>
      </c>
      <c r="F16" s="97">
        <f>C16*D16*E16</f>
        <v>1200</v>
      </c>
      <c r="G16" s="94"/>
    </row>
    <row r="17" spans="1:7" s="83" customFormat="1" ht="22.75">
      <c r="A17" s="145"/>
      <c r="B17" s="81" t="s">
        <v>131</v>
      </c>
      <c r="C17" s="103">
        <v>5000</v>
      </c>
      <c r="D17" s="99">
        <v>1</v>
      </c>
      <c r="E17" s="92">
        <v>1</v>
      </c>
      <c r="F17" s="97">
        <f>C17*D17*E17</f>
        <v>5000</v>
      </c>
      <c r="G17" s="94" t="s">
        <v>132</v>
      </c>
    </row>
    <row r="18" spans="1:7" s="83" customFormat="1" ht="22.75">
      <c r="A18" s="145"/>
      <c r="B18" s="149" t="s">
        <v>82</v>
      </c>
      <c r="C18" s="149"/>
      <c r="D18" s="149"/>
      <c r="E18" s="149"/>
      <c r="F18" s="149"/>
      <c r="G18" s="149"/>
    </row>
    <row r="19" spans="1:7" s="83" customFormat="1" ht="22.75">
      <c r="A19" s="145"/>
      <c r="B19" s="107" t="s">
        <v>83</v>
      </c>
      <c r="C19" s="108">
        <v>20</v>
      </c>
      <c r="D19" s="104">
        <v>63</v>
      </c>
      <c r="E19" s="104">
        <v>1</v>
      </c>
      <c r="F19" s="109">
        <f>C19*D19*E19</f>
        <v>1260</v>
      </c>
      <c r="G19" s="110"/>
    </row>
    <row r="20" spans="1:7" s="83" customFormat="1" ht="22.75">
      <c r="A20" s="144" t="s">
        <v>59</v>
      </c>
      <c r="B20" s="150" t="s">
        <v>101</v>
      </c>
      <c r="C20" s="150"/>
      <c r="D20" s="150"/>
      <c r="E20" s="150"/>
      <c r="F20" s="150"/>
      <c r="G20" s="150"/>
    </row>
    <row r="21" spans="1:7" s="83" customFormat="1" ht="24.75" customHeight="1">
      <c r="A21" s="145"/>
      <c r="B21" s="106" t="s">
        <v>80</v>
      </c>
      <c r="C21" s="97">
        <v>180</v>
      </c>
      <c r="D21" s="96">
        <v>45</v>
      </c>
      <c r="E21" s="111">
        <v>1</v>
      </c>
      <c r="F21" s="97">
        <f>C21*D21*E21</f>
        <v>8100</v>
      </c>
      <c r="G21" s="112" t="s">
        <v>81</v>
      </c>
    </row>
    <row r="22" spans="1:7" s="83" customFormat="1" ht="22.75">
      <c r="A22" s="145"/>
      <c r="B22" s="143" t="s">
        <v>79</v>
      </c>
      <c r="C22" s="143"/>
      <c r="D22" s="143"/>
      <c r="E22" s="143"/>
      <c r="F22" s="143"/>
      <c r="G22" s="143"/>
    </row>
    <row r="23" spans="1:7" s="83" customFormat="1" ht="24.75" customHeight="1">
      <c r="A23" s="145"/>
      <c r="B23" s="106" t="s">
        <v>102</v>
      </c>
      <c r="C23" s="97">
        <v>136</v>
      </c>
      <c r="D23" s="96">
        <v>45</v>
      </c>
      <c r="E23" s="111">
        <v>1</v>
      </c>
      <c r="F23" s="97">
        <f>C23*D23*E23</f>
        <v>6120</v>
      </c>
      <c r="G23" s="94" t="s">
        <v>24</v>
      </c>
    </row>
    <row r="24" spans="1:7" s="83" customFormat="1" ht="24.75" customHeight="1">
      <c r="A24" s="145"/>
      <c r="B24" s="106" t="s">
        <v>103</v>
      </c>
      <c r="C24" s="97">
        <v>600</v>
      </c>
      <c r="D24" s="96">
        <v>2</v>
      </c>
      <c r="E24" s="111">
        <v>1</v>
      </c>
      <c r="F24" s="97">
        <f>C24*D24*E24</f>
        <v>1200</v>
      </c>
      <c r="G24" s="112" t="s">
        <v>104</v>
      </c>
    </row>
    <row r="25" spans="1:7" s="83" customFormat="1" ht="24.75" customHeight="1">
      <c r="A25" s="145"/>
      <c r="B25" s="90" t="s">
        <v>105</v>
      </c>
      <c r="C25" s="91">
        <v>150</v>
      </c>
      <c r="D25" s="92">
        <v>45</v>
      </c>
      <c r="E25" s="113">
        <v>1</v>
      </c>
      <c r="F25" s="93">
        <f t="shared" ref="F25" si="1">C25*D25*E25</f>
        <v>6750</v>
      </c>
      <c r="G25" s="94" t="s">
        <v>24</v>
      </c>
    </row>
    <row r="26" spans="1:7" s="83" customFormat="1" ht="22.75">
      <c r="A26" s="145"/>
      <c r="B26" s="143" t="s">
        <v>106</v>
      </c>
      <c r="C26" s="143"/>
      <c r="D26" s="143"/>
      <c r="E26" s="143"/>
      <c r="F26" s="143"/>
      <c r="G26" s="143"/>
    </row>
    <row r="27" spans="1:7" s="83" customFormat="1" ht="24.75" customHeight="1">
      <c r="A27" s="145"/>
      <c r="B27" s="90" t="s">
        <v>107</v>
      </c>
      <c r="C27" s="91">
        <v>1500</v>
      </c>
      <c r="D27" s="92">
        <v>2</v>
      </c>
      <c r="E27" s="113">
        <v>1</v>
      </c>
      <c r="F27" s="98">
        <f>C27*D27*E27</f>
        <v>3000</v>
      </c>
      <c r="G27" s="94" t="s">
        <v>108</v>
      </c>
    </row>
    <row r="28" spans="1:7" s="83" customFormat="1" ht="24.75" customHeight="1">
      <c r="A28" s="145"/>
      <c r="B28" s="90" t="s">
        <v>109</v>
      </c>
      <c r="C28" s="91">
        <v>1500</v>
      </c>
      <c r="D28" s="92">
        <v>2</v>
      </c>
      <c r="E28" s="113">
        <v>1</v>
      </c>
      <c r="F28" s="98">
        <f>C28*D28*E28</f>
        <v>3000</v>
      </c>
      <c r="G28" s="94" t="s">
        <v>108</v>
      </c>
    </row>
    <row r="29" spans="1:7" s="83" customFormat="1" ht="32.6">
      <c r="A29" s="145"/>
      <c r="B29" s="90" t="s">
        <v>110</v>
      </c>
      <c r="C29" s="91">
        <v>2400</v>
      </c>
      <c r="D29" s="92">
        <v>2</v>
      </c>
      <c r="E29" s="113">
        <v>1</v>
      </c>
      <c r="F29" s="98">
        <f>C29*D29*E29</f>
        <v>4800</v>
      </c>
      <c r="G29" s="81" t="s">
        <v>111</v>
      </c>
    </row>
    <row r="30" spans="1:7" s="83" customFormat="1" ht="24.75" customHeight="1">
      <c r="A30" s="145"/>
      <c r="B30" s="90" t="s">
        <v>112</v>
      </c>
      <c r="C30" s="91">
        <v>1000</v>
      </c>
      <c r="D30" s="92">
        <v>1</v>
      </c>
      <c r="E30" s="113">
        <v>1</v>
      </c>
      <c r="F30" s="98">
        <f>C30*D30*E30</f>
        <v>1000</v>
      </c>
      <c r="G30" s="94"/>
    </row>
    <row r="31" spans="1:7" s="83" customFormat="1" ht="24.75" customHeight="1">
      <c r="A31" s="145"/>
      <c r="B31" s="90" t="s">
        <v>113</v>
      </c>
      <c r="C31" s="91">
        <v>289</v>
      </c>
      <c r="D31" s="92">
        <v>40</v>
      </c>
      <c r="E31" s="113">
        <v>1</v>
      </c>
      <c r="F31" s="98">
        <f>C31*D31*E31</f>
        <v>11560</v>
      </c>
      <c r="G31" s="94"/>
    </row>
    <row r="32" spans="1:7" s="83" customFormat="1" ht="22.75">
      <c r="A32" s="145"/>
      <c r="B32" s="143" t="s">
        <v>66</v>
      </c>
      <c r="C32" s="143"/>
      <c r="D32" s="143"/>
      <c r="E32" s="143"/>
      <c r="F32" s="143"/>
      <c r="G32" s="143"/>
    </row>
    <row r="33" spans="1:7" s="83" customFormat="1" ht="24.75" customHeight="1">
      <c r="A33" s="145"/>
      <c r="B33" s="90" t="s">
        <v>25</v>
      </c>
      <c r="C33" s="91">
        <v>130</v>
      </c>
      <c r="D33" s="92">
        <v>45</v>
      </c>
      <c r="E33" s="113">
        <v>1</v>
      </c>
      <c r="F33" s="93">
        <f t="shared" ref="F33:F40" si="2">C33*D33*E33</f>
        <v>5850</v>
      </c>
      <c r="G33" s="94" t="s">
        <v>90</v>
      </c>
    </row>
    <row r="34" spans="1:7" s="83" customFormat="1" ht="24.75" customHeight="1">
      <c r="A34" s="145"/>
      <c r="B34" s="90" t="s">
        <v>163</v>
      </c>
      <c r="C34" s="91">
        <v>40</v>
      </c>
      <c r="D34" s="92">
        <v>45</v>
      </c>
      <c r="E34" s="113">
        <v>1</v>
      </c>
      <c r="F34" s="93">
        <f t="shared" si="2"/>
        <v>1800</v>
      </c>
      <c r="G34" s="94" t="s">
        <v>117</v>
      </c>
    </row>
    <row r="35" spans="1:7" s="83" customFormat="1" ht="24.75" customHeight="1">
      <c r="A35" s="145"/>
      <c r="B35" s="90" t="s">
        <v>164</v>
      </c>
      <c r="C35" s="91">
        <v>60</v>
      </c>
      <c r="D35" s="92">
        <v>45</v>
      </c>
      <c r="E35" s="113">
        <v>1</v>
      </c>
      <c r="F35" s="93">
        <f t="shared" si="2"/>
        <v>2700</v>
      </c>
      <c r="G35" s="94" t="s">
        <v>118</v>
      </c>
    </row>
    <row r="36" spans="1:7" s="83" customFormat="1" ht="24.75" customHeight="1">
      <c r="A36" s="145"/>
      <c r="B36" s="90" t="s">
        <v>26</v>
      </c>
      <c r="C36" s="91">
        <v>600</v>
      </c>
      <c r="D36" s="92">
        <v>2</v>
      </c>
      <c r="E36" s="113">
        <v>1</v>
      </c>
      <c r="F36" s="93">
        <f>C36*D36*E36</f>
        <v>1200</v>
      </c>
      <c r="G36" s="94" t="s">
        <v>114</v>
      </c>
    </row>
    <row r="37" spans="1:7" s="83" customFormat="1" ht="24.75" customHeight="1">
      <c r="A37" s="145"/>
      <c r="B37" s="90" t="s">
        <v>27</v>
      </c>
      <c r="C37" s="91">
        <v>10000</v>
      </c>
      <c r="D37" s="92">
        <v>1</v>
      </c>
      <c r="E37" s="113">
        <v>1</v>
      </c>
      <c r="F37" s="93">
        <f>C37*D37*E37</f>
        <v>10000</v>
      </c>
      <c r="G37" s="94" t="s">
        <v>168</v>
      </c>
    </row>
    <row r="38" spans="1:7" s="83" customFormat="1" ht="26.25" customHeight="1">
      <c r="A38" s="145"/>
      <c r="B38" s="90" t="s">
        <v>165</v>
      </c>
      <c r="C38" s="91">
        <v>15000</v>
      </c>
      <c r="D38" s="92">
        <v>1</v>
      </c>
      <c r="E38" s="113">
        <v>1</v>
      </c>
      <c r="F38" s="93">
        <f t="shared" si="2"/>
        <v>15000</v>
      </c>
      <c r="G38" s="94" t="s">
        <v>115</v>
      </c>
    </row>
    <row r="39" spans="1:7" s="83" customFormat="1" ht="26.25" customHeight="1">
      <c r="A39" s="145"/>
      <c r="B39" s="90" t="s">
        <v>166</v>
      </c>
      <c r="C39" s="91">
        <v>50</v>
      </c>
      <c r="D39" s="92">
        <v>50</v>
      </c>
      <c r="E39" s="113">
        <v>1</v>
      </c>
      <c r="F39" s="93">
        <f t="shared" si="2"/>
        <v>2500</v>
      </c>
      <c r="G39" s="94" t="s">
        <v>116</v>
      </c>
    </row>
    <row r="40" spans="1:7" s="83" customFormat="1" ht="26.25" customHeight="1">
      <c r="A40" s="155"/>
      <c r="B40" s="90" t="s">
        <v>133</v>
      </c>
      <c r="C40" s="91">
        <v>298</v>
      </c>
      <c r="D40" s="92">
        <v>4</v>
      </c>
      <c r="E40" s="113">
        <v>1</v>
      </c>
      <c r="F40" s="93">
        <f t="shared" si="2"/>
        <v>1192</v>
      </c>
      <c r="G40" s="94" t="s">
        <v>134</v>
      </c>
    </row>
    <row r="41" spans="1:7" s="83" customFormat="1" ht="26.25" customHeight="1">
      <c r="A41" s="152" t="s">
        <v>152</v>
      </c>
      <c r="B41" s="74" t="s">
        <v>154</v>
      </c>
      <c r="C41" s="115">
        <v>2000</v>
      </c>
      <c r="D41" s="75">
        <v>2</v>
      </c>
      <c r="E41" s="75">
        <v>1</v>
      </c>
      <c r="F41" s="76">
        <f>E41*D41*C41</f>
        <v>4000</v>
      </c>
      <c r="G41" s="76"/>
    </row>
    <row r="42" spans="1:7" s="83" customFormat="1" ht="26.25" customHeight="1">
      <c r="A42" s="153"/>
      <c r="B42" s="74" t="s">
        <v>162</v>
      </c>
      <c r="C42" s="116">
        <v>288</v>
      </c>
      <c r="D42" s="117">
        <v>2</v>
      </c>
      <c r="E42" s="117">
        <v>40</v>
      </c>
      <c r="F42" s="76">
        <f>E42*D42*C42</f>
        <v>23040</v>
      </c>
      <c r="G42" s="118"/>
    </row>
    <row r="43" spans="1:7" s="83" customFormat="1" ht="26.25" customHeight="1">
      <c r="A43" s="153"/>
      <c r="B43" s="74" t="s">
        <v>161</v>
      </c>
      <c r="C43" s="120">
        <v>500</v>
      </c>
      <c r="D43" s="121">
        <v>1</v>
      </c>
      <c r="E43" s="121">
        <v>60</v>
      </c>
      <c r="F43" s="76">
        <f>E43*D43*C43</f>
        <v>30000</v>
      </c>
      <c r="G43" s="122"/>
    </row>
    <row r="44" spans="1:7" s="83" customFormat="1" ht="26.25" customHeight="1">
      <c r="A44" s="154"/>
      <c r="B44" s="74" t="s">
        <v>153</v>
      </c>
      <c r="C44" s="98">
        <v>600</v>
      </c>
      <c r="D44" s="92">
        <v>17</v>
      </c>
      <c r="E44" s="75">
        <v>1</v>
      </c>
      <c r="F44" s="76">
        <f>E44*D44*C44</f>
        <v>10200</v>
      </c>
      <c r="G44" s="76"/>
    </row>
    <row r="45" spans="1:7" s="82" customFormat="1" ht="22.75">
      <c r="A45" s="84"/>
      <c r="B45" s="84" t="s">
        <v>19</v>
      </c>
      <c r="C45" s="85"/>
      <c r="D45" s="86"/>
      <c r="E45" s="86"/>
      <c r="F45" s="87">
        <f>SUM(F4:F44)</f>
        <v>196482</v>
      </c>
      <c r="G45" s="88"/>
    </row>
  </sheetData>
  <mergeCells count="12">
    <mergeCell ref="A41:A44"/>
    <mergeCell ref="B18:G18"/>
    <mergeCell ref="B22:G22"/>
    <mergeCell ref="A20:A40"/>
    <mergeCell ref="B32:G32"/>
    <mergeCell ref="A1:G1"/>
    <mergeCell ref="B26:G26"/>
    <mergeCell ref="A4:A19"/>
    <mergeCell ref="B7:G7"/>
    <mergeCell ref="B14:G14"/>
    <mergeCell ref="B20:G20"/>
    <mergeCell ref="B4:G4"/>
  </mergeCells>
  <phoneticPr fontId="2" type="noConversion"/>
  <conditionalFormatting sqref="C16:C17 E16:E17">
    <cfRule type="cellIs" dxfId="9" priority="10" stopIfTrue="1" operator="lessThan">
      <formula>0</formula>
    </cfRule>
  </conditionalFormatting>
  <conditionalFormatting sqref="D19:E19">
    <cfRule type="cellIs" dxfId="8" priority="9" stopIfTrue="1" operator="lessThan">
      <formula>0</formula>
    </cfRule>
  </conditionalFormatting>
  <conditionalFormatting sqref="C19:E19">
    <cfRule type="cellIs" dxfId="7" priority="8" stopIfTrue="1" operator="lessThan">
      <formula>0</formula>
    </cfRule>
  </conditionalFormatting>
  <conditionalFormatting sqref="D21">
    <cfRule type="cellIs" dxfId="6" priority="7" stopIfTrue="1" operator="lessThan">
      <formula>0</formula>
    </cfRule>
  </conditionalFormatting>
  <conditionalFormatting sqref="C15 E15">
    <cfRule type="cellIs" dxfId="5" priority="11" stopIfTrue="1" operator="lessThan">
      <formula>0</formula>
    </cfRule>
  </conditionalFormatting>
  <conditionalFormatting sqref="D25">
    <cfRule type="cellIs" dxfId="4" priority="6" stopIfTrue="1" operator="lessThan">
      <formula>0</formula>
    </cfRule>
  </conditionalFormatting>
  <conditionalFormatting sqref="D23:D24">
    <cfRule type="cellIs" dxfId="3" priority="5" stopIfTrue="1" operator="lessThan">
      <formula>0</formula>
    </cfRule>
  </conditionalFormatting>
  <conditionalFormatting sqref="D27:D31">
    <cfRule type="cellIs" dxfId="2" priority="4" stopIfTrue="1" operator="lessThan">
      <formula>0</formula>
    </cfRule>
  </conditionalFormatting>
  <conditionalFormatting sqref="D33:D44">
    <cfRule type="cellIs" dxfId="1" priority="3" stopIfTrue="1" operator="lessThan">
      <formula>0</formula>
    </cfRule>
  </conditionalFormatting>
  <conditionalFormatting sqref="D44">
    <cfRule type="cellIs" dxfId="0" priority="1" stopIfTrue="1" operator="lessThan">
      <formula>0</formula>
    </cfRule>
  </conditionalFormatting>
  <dataValidations count="1">
    <dataValidation allowBlank="1" showErrorMessage="1" promptTitle="Beschreibung Tätigkeit" prompt="Bitte hier die Beschreibung der für die Ausführung der Dienstleistung erforderlichen Tätigkeit angeben." sqref="B37:C44 A41:A43 B44:D44" xr:uid="{00000000-0002-0000-0300-000000000000}"/>
  </dataValidations>
  <pageMargins left="0.11811023622047245" right="0.11811023622047245" top="0.15748031496062992" bottom="0.15748031496062992" header="0.31496062992125984" footer="0.31496062992125984"/>
  <pageSetup paperSize="9" scale="3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总览</vt:lpstr>
      <vt:lpstr>餐饮及住宿</vt:lpstr>
      <vt:lpstr>交通机票</vt:lpstr>
      <vt:lpstr>项目体验及物料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Freeman Mu</dc:creator>
  <cp:lastModifiedBy>86139</cp:lastModifiedBy>
  <cp:lastPrinted>2020-09-23T04:55:10Z</cp:lastPrinted>
  <dcterms:created xsi:type="dcterms:W3CDTF">2018-09-02T05:26:22Z</dcterms:created>
  <dcterms:modified xsi:type="dcterms:W3CDTF">2020-10-28T04:11:06Z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