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<sst xmlns="http://schemas.openxmlformats.org/spreadsheetml/2006/main" count="159" uniqueCount="117">
  <si>
    <t>【借款报销单】</t>
  </si>
  <si>
    <t>团号：
HMEA-240909-ZJT854A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</si>
  <si>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</si>
  <si>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</si>
  <si>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</si>
  <si>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</si>
  <si>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</si>
  <si>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</si>
  <si>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</si>
  <si>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</si>
  <si>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</si>
  <si>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</si>
  <si>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</si>
  <si>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</si>
  <si>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</si>
  <si>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</si>
  <si>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</si>
  <si>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</si>
  <si>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</si>
  <si>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</si>
  <si>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</si>
  <si>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</si>
  <si>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</si>
  <si>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</si>
  <si>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</si>
  <si>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</si>
  <si>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</si>
  <si>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</si>
  <si>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</si>
  <si>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</si>
  <si>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</si>
  <si>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</si>
  <si>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</si>
  <si>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</si>
  <si>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</si>
  <si>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</si>
  <si>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</si>
  <si>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</si>
  <si>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</si>
  <si>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</si>
  <si>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</si>
  <si>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</si>
  <si>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爱尔兰签证中心其他杂费</t>
  </si>
  <si>
    <t>打印</t>
  </si>
  <si>
    <t>爱尔兰短信</t>
  </si>
  <si>
    <t>补票</t>
  </si>
  <si>
    <t>澳大利亚签证中心加急</t>
  </si>
  <si>
    <t>澳大利亚银行手续费</t>
  </si>
  <si>
    <t>巴西签证中心其他杂费</t>
  </si>
  <si>
    <t>复印</t>
  </si>
  <si>
    <t>巴西加急费（3000是上个月的5000涵盖的，需要复印）</t>
  </si>
  <si>
    <t>巴西快递费</t>
  </si>
  <si>
    <t>比利时签证中心其他杂费</t>
  </si>
  <si>
    <t>德国签证中心其他杂费</t>
  </si>
  <si>
    <t>复印+打印</t>
  </si>
  <si>
    <t>德国快递</t>
  </si>
  <si>
    <t>法国签证中心其他杂费</t>
  </si>
  <si>
    <t>法国快递费</t>
  </si>
  <si>
    <t>荷兰快递</t>
  </si>
  <si>
    <t>加拿大信用卡手续费</t>
  </si>
  <si>
    <t>加拿大异地费+短信</t>
  </si>
  <si>
    <t>加拿大快递</t>
  </si>
  <si>
    <t>美国快递费</t>
  </si>
  <si>
    <t>葡萄牙签证中心其他杂费</t>
  </si>
  <si>
    <t>西班牙签证中心其他杂费</t>
  </si>
  <si>
    <t>西班牙快递</t>
  </si>
  <si>
    <t>意大利签证中心其他杂费</t>
  </si>
  <si>
    <t>意大利打印费收据</t>
  </si>
  <si>
    <t>意大利加急费（其中有多票500补上月）</t>
  </si>
  <si>
    <t>原件</t>
  </si>
  <si>
    <t>英国签证中心其他杂费，51.3为2人催签费用需补票</t>
  </si>
  <si>
    <t>打印+3人原件+2个催签补票</t>
  </si>
  <si>
    <t>英国陪签</t>
  </si>
  <si>
    <t>英国快递</t>
  </si>
  <si>
    <t>印尼手续费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</si>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</sst>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6" fillId="8" borderId="11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9" borderId="9" xfId="0" applyFont="1" applyFill="1" applyBorder="1">
      <alignment vertical="center"/>
    </xf>
    <xf numFmtId="0" fontId="0" fillId="9" borderId="10" xfId="0" applyFont="1" applyFill="1" applyBorder="1">
      <alignment vertical="center"/>
    </xf>
    <xf numFmtId="0" fontId="0" fillId="0" borderId="8" xfId="0" applyFont="1" applyBorder="1" applyAlignment="1">
      <alignment vertical="center" wrapText="1"/>
    </xf>
    <xf numFmtId="180" fontId="6" fillId="10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0" fillId="9" borderId="10" xfId="0" applyFont="1" applyFill="1" applyBorder="1" applyAlignment="1">
      <alignment vertical="center" wrapText="1"/>
    </xf>
    <xf numFmtId="0" fontId="0" fillId="9" borderId="10" xfId="0" applyFill="1" applyBorder="1">
      <alignment vertical="center"/>
    </xf>
    <xf numFmtId="0" fontId="6" fillId="9" borderId="11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82"/>
  <sheetViews>
    <sheetView tabSelected="1" zoomScale="80" zoomScaleNormal="80" topLeftCell="A60" workbookViewId="0">
      <selection activeCell="G69" sqref="G69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6.3333333333333" customWidth="1"/>
    <col min="7" max="7" width="16.4444444444444" customWidth="1"/>
    <col min="8" max="8" width="14.3333333333333" customWidth="1"/>
    <col min="9" max="9" width="35.8888888888889" customWidth="1"/>
    <col min="10" max="10" width="10" customWidth="1"/>
    <col min="11" max="11" width="39.4444444444444" customWidth="1"/>
  </cols>
  <sheetData>
    <row r="2" customHeight="1" spans="3:13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  <c r="M2" s="70"/>
    </row>
    <row r="4" customHeight="1" spans="8:11">
      <c r="H4" s="48" t="s">
        <v>1</v>
      </c>
      <c r="I4" s="71"/>
      <c r="J4" s="71"/>
      <c r="K4" s="71" t="s">
        <v>2</v>
      </c>
    </row>
    <row r="5" customHeight="1" spans="8:11">
      <c r="H5" s="49"/>
      <c r="I5" s="49"/>
      <c r="J5" s="49"/>
      <c r="K5" s="49"/>
    </row>
    <row r="6" customHeight="1" spans="1:11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3"/>
      <c r="K6" s="51" t="s">
        <v>7</v>
      </c>
    </row>
    <row r="7" customHeight="1" spans="1:11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/>
      <c r="K7" s="51"/>
    </row>
    <row r="8" customHeight="1" spans="1:11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71" si="0">F8+G8</f>
        <v>0</v>
      </c>
      <c r="I8" s="72"/>
      <c r="J8" s="73"/>
      <c r="K8" s="74" t="s">
        <v>16</v>
      </c>
    </row>
    <row r="9" customHeight="1" spans="1:11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2"/>
      <c r="J9" s="75"/>
      <c r="K9" s="76"/>
    </row>
    <row r="10" customHeight="1" spans="1:11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2"/>
      <c r="J10" s="75"/>
      <c r="K10" s="76"/>
    </row>
    <row r="11" customHeight="1" spans="1:11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2"/>
      <c r="J11" s="75"/>
      <c r="K11" s="76"/>
    </row>
    <row r="12" customHeight="1" spans="1:11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2"/>
      <c r="J12" s="75"/>
      <c r="K12" s="76"/>
    </row>
    <row r="13" s="45" customFormat="1" customHeight="1" spans="1:11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7"/>
      <c r="J13" s="78"/>
      <c r="K13" s="79"/>
    </row>
    <row r="14" customHeight="1" spans="1:11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2"/>
      <c r="J14" s="73"/>
      <c r="K14" s="74" t="s">
        <v>19</v>
      </c>
    </row>
    <row r="15" customHeight="1" spans="1:11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2"/>
      <c r="J15" s="75"/>
      <c r="K15" s="76"/>
    </row>
    <row r="16" s="45" customFormat="1" customHeight="1" spans="1:11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7"/>
      <c r="J16" s="78"/>
      <c r="K16" s="79"/>
    </row>
    <row r="17" customHeight="1" spans="1:11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2"/>
      <c r="J17" s="73"/>
      <c r="K17" s="80" t="s">
        <v>22</v>
      </c>
    </row>
    <row r="18" customHeight="1" spans="1:11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2"/>
      <c r="J18" s="75"/>
      <c r="K18" s="81"/>
    </row>
    <row r="19" customHeight="1" spans="1:11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2"/>
      <c r="J19" s="75"/>
      <c r="K19" s="81"/>
    </row>
    <row r="20" customHeight="1" spans="1:11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2"/>
      <c r="J20" s="75"/>
      <c r="K20" s="81"/>
    </row>
    <row r="21" s="45" customFormat="1" customHeight="1" spans="1:11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7"/>
      <c r="J21" s="78"/>
      <c r="K21" s="82"/>
    </row>
    <row r="22" customHeight="1" spans="1:11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2"/>
      <c r="J22" s="73"/>
      <c r="K22" s="80" t="s">
        <v>25</v>
      </c>
    </row>
    <row r="23" customHeight="1" spans="1:11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2"/>
      <c r="J23" s="75"/>
      <c r="K23" s="81"/>
    </row>
    <row r="24" s="45" customFormat="1" customHeight="1" spans="1:11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7"/>
      <c r="J24" s="78"/>
      <c r="K24" s="82"/>
    </row>
    <row r="25" customHeight="1" spans="1:11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2"/>
      <c r="J25" s="73"/>
      <c r="K25" s="74" t="s">
        <v>28</v>
      </c>
    </row>
    <row r="26" customHeight="1" spans="1:11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2"/>
      <c r="J26" s="75"/>
      <c r="K26" s="76"/>
    </row>
    <row r="27" s="45" customFormat="1" customHeight="1" spans="1:11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7"/>
      <c r="J27" s="78"/>
      <c r="K27" s="79"/>
    </row>
    <row r="28" customHeight="1" spans="1:11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2"/>
      <c r="J28" s="73"/>
      <c r="K28" s="74" t="s">
        <v>31</v>
      </c>
    </row>
    <row r="29" customHeight="1" spans="1:11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2"/>
      <c r="J29" s="75"/>
      <c r="K29" s="81"/>
    </row>
    <row r="30" customHeight="1" spans="1:11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2"/>
      <c r="J30" s="75"/>
      <c r="K30" s="81"/>
    </row>
    <row r="31" customHeight="1" spans="1:11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2"/>
      <c r="J31" s="75"/>
      <c r="K31" s="81"/>
    </row>
    <row r="32" s="45" customFormat="1" customHeight="1" spans="1:11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7"/>
      <c r="J32" s="78"/>
      <c r="K32" s="82"/>
    </row>
    <row r="33" customHeight="1" spans="1:11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2"/>
      <c r="J33" s="73"/>
      <c r="K33" s="83"/>
    </row>
    <row r="34" customHeight="1" spans="1:11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2"/>
      <c r="J34" s="75"/>
      <c r="K34" s="84"/>
    </row>
    <row r="35" customHeight="1" spans="1:11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2"/>
      <c r="J35" s="75"/>
      <c r="K35" s="84"/>
    </row>
    <row r="36" customHeight="1" spans="1:11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2"/>
      <c r="J36" s="75"/>
      <c r="K36" s="84"/>
    </row>
    <row r="37" s="45" customFormat="1" customHeight="1" spans="1:11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7"/>
      <c r="J37" s="78"/>
      <c r="K37" s="85"/>
    </row>
    <row r="38" customHeight="1" spans="1:11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2"/>
      <c r="J38" s="73"/>
      <c r="K38" s="80" t="s">
        <v>36</v>
      </c>
    </row>
    <row r="39" customHeight="1" spans="1:11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2"/>
      <c r="J39" s="75"/>
      <c r="K39" s="81"/>
    </row>
    <row r="40" s="45" customFormat="1" customHeight="1" spans="1:11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7"/>
      <c r="J40" s="78"/>
      <c r="K40" s="82"/>
    </row>
    <row r="41" customHeight="1" spans="1:11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2"/>
      <c r="J41" s="73"/>
      <c r="K41" s="74" t="s">
        <v>39</v>
      </c>
    </row>
    <row r="42" customHeight="1" spans="1:11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2"/>
      <c r="J42" s="75"/>
      <c r="K42" s="76"/>
    </row>
    <row r="43" customHeight="1" spans="1:11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2"/>
      <c r="J43" s="75"/>
      <c r="K43" s="76"/>
    </row>
    <row r="44" s="45" customFormat="1" customHeight="1" spans="1:11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7"/>
      <c r="J44" s="78"/>
      <c r="K44" s="79"/>
    </row>
    <row r="45" customHeight="1" spans="1:11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1404</v>
      </c>
      <c r="G45" s="58">
        <v>0</v>
      </c>
      <c r="H45" s="58">
        <f t="shared" si="0"/>
        <v>1404</v>
      </c>
      <c r="I45" s="86" t="s">
        <v>42</v>
      </c>
      <c r="J45" s="87" t="s">
        <v>43</v>
      </c>
      <c r="K45" s="83"/>
    </row>
    <row r="46" customHeight="1" spans="1:11">
      <c r="A46" s="69"/>
      <c r="B46" s="57"/>
      <c r="C46" s="58"/>
      <c r="D46" s="59"/>
      <c r="E46" s="58"/>
      <c r="F46" s="58">
        <v>0</v>
      </c>
      <c r="G46" s="58">
        <v>25</v>
      </c>
      <c r="H46" s="58">
        <f t="shared" si="0"/>
        <v>25</v>
      </c>
      <c r="I46" s="86" t="s">
        <v>44</v>
      </c>
      <c r="J46" s="88" t="s">
        <v>45</v>
      </c>
      <c r="K46" s="84"/>
    </row>
    <row r="47" customHeight="1" spans="1:11">
      <c r="A47" s="69"/>
      <c r="B47" s="57"/>
      <c r="C47" s="58"/>
      <c r="D47" s="59"/>
      <c r="E47" s="58"/>
      <c r="F47" s="58">
        <v>4849.75</v>
      </c>
      <c r="G47" s="58">
        <v>0</v>
      </c>
      <c r="H47" s="58">
        <f t="shared" si="0"/>
        <v>4849.75</v>
      </c>
      <c r="I47" s="86" t="s">
        <v>46</v>
      </c>
      <c r="J47" s="88" t="s">
        <v>43</v>
      </c>
      <c r="K47" s="84"/>
    </row>
    <row r="48" customHeight="1" spans="1:11">
      <c r="A48" s="69"/>
      <c r="B48" s="57"/>
      <c r="C48" s="58"/>
      <c r="D48" s="59"/>
      <c r="E48" s="58"/>
      <c r="F48" s="58">
        <v>0</v>
      </c>
      <c r="G48" s="58">
        <v>1006.35</v>
      </c>
      <c r="H48" s="58">
        <f t="shared" si="0"/>
        <v>1006.35</v>
      </c>
      <c r="I48" s="86" t="s">
        <v>47</v>
      </c>
      <c r="J48" s="88" t="s">
        <v>45</v>
      </c>
      <c r="K48" s="84"/>
    </row>
    <row r="49" customHeight="1" spans="1:11">
      <c r="A49" s="69"/>
      <c r="B49" s="57"/>
      <c r="C49" s="58"/>
      <c r="D49" s="59"/>
      <c r="E49" s="58"/>
      <c r="F49" s="58">
        <v>948</v>
      </c>
      <c r="G49" s="58">
        <v>0</v>
      </c>
      <c r="H49" s="58">
        <f t="shared" si="0"/>
        <v>948</v>
      </c>
      <c r="I49" s="86" t="s">
        <v>48</v>
      </c>
      <c r="J49" s="88" t="s">
        <v>49</v>
      </c>
      <c r="K49" s="84"/>
    </row>
    <row r="50" ht="36" customHeight="1" spans="1:11">
      <c r="A50" s="69"/>
      <c r="B50" s="57"/>
      <c r="C50" s="58"/>
      <c r="D50" s="59"/>
      <c r="E50" s="58"/>
      <c r="F50" s="58">
        <v>5000</v>
      </c>
      <c r="G50" s="58">
        <v>1000</v>
      </c>
      <c r="H50" s="58">
        <f t="shared" si="0"/>
        <v>6000</v>
      </c>
      <c r="I50" s="89" t="s">
        <v>50</v>
      </c>
      <c r="J50" s="88" t="s">
        <v>45</v>
      </c>
      <c r="K50" s="84"/>
    </row>
    <row r="51" customHeight="1" spans="1:11">
      <c r="A51" s="69"/>
      <c r="B51" s="57"/>
      <c r="C51" s="58"/>
      <c r="D51" s="59"/>
      <c r="E51" s="58"/>
      <c r="F51" s="58"/>
      <c r="G51" s="58">
        <v>158</v>
      </c>
      <c r="H51" s="58">
        <f t="shared" si="0"/>
        <v>158</v>
      </c>
      <c r="I51" s="86" t="s">
        <v>51</v>
      </c>
      <c r="J51" s="88" t="s">
        <v>45</v>
      </c>
      <c r="K51" s="84"/>
    </row>
    <row r="52" customHeight="1" spans="1:11">
      <c r="A52" s="69"/>
      <c r="B52" s="57"/>
      <c r="C52" s="58"/>
      <c r="D52" s="59"/>
      <c r="E52" s="58"/>
      <c r="F52" s="58">
        <v>262</v>
      </c>
      <c r="G52" s="58">
        <v>0</v>
      </c>
      <c r="H52" s="58">
        <f t="shared" si="0"/>
        <v>262</v>
      </c>
      <c r="I52" s="86" t="s">
        <v>52</v>
      </c>
      <c r="J52" s="88" t="s">
        <v>49</v>
      </c>
      <c r="K52" s="84"/>
    </row>
    <row r="53" customHeight="1" spans="1:11">
      <c r="A53" s="69"/>
      <c r="B53" s="57"/>
      <c r="C53" s="58"/>
      <c r="D53" s="59"/>
      <c r="E53" s="58"/>
      <c r="F53" s="58">
        <v>498</v>
      </c>
      <c r="G53" s="58">
        <v>448</v>
      </c>
      <c r="H53" s="58">
        <f t="shared" si="0"/>
        <v>946</v>
      </c>
      <c r="I53" s="86" t="s">
        <v>53</v>
      </c>
      <c r="J53" s="88" t="s">
        <v>54</v>
      </c>
      <c r="K53" s="84"/>
    </row>
    <row r="54" customHeight="1" spans="1:11">
      <c r="A54" s="69"/>
      <c r="B54" s="57"/>
      <c r="C54" s="58"/>
      <c r="D54" s="59"/>
      <c r="E54" s="58"/>
      <c r="F54" s="58"/>
      <c r="G54" s="58">
        <v>66.5</v>
      </c>
      <c r="H54" s="58">
        <f t="shared" si="0"/>
        <v>66.5</v>
      </c>
      <c r="I54" s="86" t="s">
        <v>55</v>
      </c>
      <c r="J54" s="88" t="s">
        <v>45</v>
      </c>
      <c r="K54" s="84"/>
    </row>
    <row r="55" customHeight="1" spans="1:11">
      <c r="A55" s="69"/>
      <c r="B55" s="57"/>
      <c r="C55" s="58"/>
      <c r="D55" s="59"/>
      <c r="E55" s="58"/>
      <c r="F55" s="58">
        <v>8782</v>
      </c>
      <c r="G55" s="58">
        <v>0</v>
      </c>
      <c r="H55" s="58">
        <f t="shared" si="0"/>
        <v>8782</v>
      </c>
      <c r="I55" s="86" t="s">
        <v>56</v>
      </c>
      <c r="J55" s="88" t="s">
        <v>49</v>
      </c>
      <c r="K55" s="84"/>
    </row>
    <row r="56" customHeight="1" spans="1:11">
      <c r="A56" s="69"/>
      <c r="B56" s="57"/>
      <c r="C56" s="58"/>
      <c r="D56" s="59"/>
      <c r="E56" s="58"/>
      <c r="F56" s="58"/>
      <c r="G56" s="58">
        <v>541.51</v>
      </c>
      <c r="H56" s="58">
        <f t="shared" si="0"/>
        <v>541.51</v>
      </c>
      <c r="I56" s="86" t="s">
        <v>57</v>
      </c>
      <c r="J56" s="88" t="s">
        <v>45</v>
      </c>
      <c r="K56" s="84"/>
    </row>
    <row r="57" customHeight="1" spans="1:11">
      <c r="A57" s="69"/>
      <c r="B57" s="57"/>
      <c r="C57" s="58"/>
      <c r="D57" s="59"/>
      <c r="E57" s="58"/>
      <c r="F57" s="58"/>
      <c r="G57" s="58">
        <v>23</v>
      </c>
      <c r="H57" s="58">
        <f t="shared" si="0"/>
        <v>23</v>
      </c>
      <c r="I57" s="86" t="s">
        <v>58</v>
      </c>
      <c r="J57" s="88" t="s">
        <v>45</v>
      </c>
      <c r="K57" s="84"/>
    </row>
    <row r="58" customHeight="1" spans="1:11">
      <c r="A58" s="69"/>
      <c r="B58" s="57"/>
      <c r="C58" s="58"/>
      <c r="D58" s="59"/>
      <c r="E58" s="58"/>
      <c r="F58" s="58"/>
      <c r="G58" s="58">
        <v>396.5</v>
      </c>
      <c r="H58" s="58">
        <v>424.74</v>
      </c>
      <c r="I58" s="86" t="s">
        <v>59</v>
      </c>
      <c r="J58" s="88" t="s">
        <v>45</v>
      </c>
      <c r="K58" s="84"/>
    </row>
    <row r="59" customHeight="1" spans="1:11">
      <c r="A59" s="69"/>
      <c r="B59" s="57"/>
      <c r="C59" s="58"/>
      <c r="D59" s="59"/>
      <c r="E59" s="58"/>
      <c r="F59" s="58"/>
      <c r="G59" s="58">
        <v>601</v>
      </c>
      <c r="H59" s="58">
        <f t="shared" si="0"/>
        <v>601</v>
      </c>
      <c r="I59" s="86" t="s">
        <v>60</v>
      </c>
      <c r="J59" s="88" t="s">
        <v>45</v>
      </c>
      <c r="K59" s="84"/>
    </row>
    <row r="60" customHeight="1" spans="1:11">
      <c r="A60" s="69"/>
      <c r="B60" s="57"/>
      <c r="C60" s="58"/>
      <c r="D60" s="59"/>
      <c r="E60" s="58"/>
      <c r="F60" s="58"/>
      <c r="G60" s="58">
        <v>157</v>
      </c>
      <c r="H60" s="58">
        <f t="shared" si="0"/>
        <v>157</v>
      </c>
      <c r="I60" s="86" t="s">
        <v>61</v>
      </c>
      <c r="J60" s="88" t="s">
        <v>45</v>
      </c>
      <c r="K60" s="84"/>
    </row>
    <row r="61" customHeight="1" spans="1:11">
      <c r="A61" s="69"/>
      <c r="B61" s="57"/>
      <c r="C61" s="58"/>
      <c r="D61" s="59"/>
      <c r="E61" s="58"/>
      <c r="F61" s="58"/>
      <c r="G61" s="58">
        <v>518</v>
      </c>
      <c r="H61" s="58">
        <f t="shared" si="0"/>
        <v>518</v>
      </c>
      <c r="I61" s="86" t="s">
        <v>62</v>
      </c>
      <c r="J61" s="88" t="s">
        <v>45</v>
      </c>
      <c r="K61" s="84"/>
    </row>
    <row r="62" customHeight="1" spans="1:11">
      <c r="A62" s="69"/>
      <c r="B62" s="57"/>
      <c r="C62" s="58"/>
      <c r="D62" s="59"/>
      <c r="E62" s="58"/>
      <c r="F62" s="58">
        <v>287</v>
      </c>
      <c r="G62" s="58">
        <v>0</v>
      </c>
      <c r="H62" s="58">
        <f t="shared" si="0"/>
        <v>287</v>
      </c>
      <c r="I62" s="86" t="s">
        <v>63</v>
      </c>
      <c r="J62" s="88" t="s">
        <v>49</v>
      </c>
      <c r="K62" s="84"/>
    </row>
    <row r="63" customHeight="1" spans="1:11">
      <c r="A63" s="69"/>
      <c r="B63" s="57"/>
      <c r="C63" s="58"/>
      <c r="D63" s="59"/>
      <c r="E63" s="58"/>
      <c r="F63" s="58">
        <v>2858</v>
      </c>
      <c r="G63" s="58">
        <v>0</v>
      </c>
      <c r="H63" s="58">
        <f t="shared" si="0"/>
        <v>2858</v>
      </c>
      <c r="I63" s="86" t="s">
        <v>64</v>
      </c>
      <c r="J63" s="88" t="s">
        <v>49</v>
      </c>
      <c r="K63" s="84"/>
    </row>
    <row r="64" customHeight="1" spans="1:11">
      <c r="A64" s="69"/>
      <c r="B64" s="57"/>
      <c r="C64" s="58"/>
      <c r="D64" s="59"/>
      <c r="E64" s="58"/>
      <c r="F64" s="58"/>
      <c r="G64" s="58">
        <v>26</v>
      </c>
      <c r="H64" s="58">
        <f t="shared" si="0"/>
        <v>26</v>
      </c>
      <c r="I64" s="86" t="s">
        <v>65</v>
      </c>
      <c r="J64" s="88" t="s">
        <v>45</v>
      </c>
      <c r="K64" s="84"/>
    </row>
    <row r="65" customHeight="1" spans="1:11">
      <c r="A65" s="69"/>
      <c r="B65" s="57"/>
      <c r="C65" s="58"/>
      <c r="D65" s="59"/>
      <c r="E65" s="58"/>
      <c r="F65" s="58">
        <v>1579</v>
      </c>
      <c r="G65" s="58">
        <v>0</v>
      </c>
      <c r="H65" s="58">
        <f t="shared" si="0"/>
        <v>1579</v>
      </c>
      <c r="I65" s="86" t="s">
        <v>66</v>
      </c>
      <c r="J65" s="88" t="s">
        <v>49</v>
      </c>
      <c r="K65" s="84"/>
    </row>
    <row r="66" customHeight="1" spans="1:11">
      <c r="A66" s="69"/>
      <c r="B66" s="57"/>
      <c r="C66" s="58"/>
      <c r="D66" s="59"/>
      <c r="E66" s="58"/>
      <c r="F66" s="58"/>
      <c r="G66" s="58">
        <v>114</v>
      </c>
      <c r="H66" s="58">
        <f t="shared" si="0"/>
        <v>114</v>
      </c>
      <c r="I66" s="86" t="s">
        <v>67</v>
      </c>
      <c r="J66" s="88" t="s">
        <v>45</v>
      </c>
      <c r="K66" s="84"/>
    </row>
    <row r="67" customHeight="1" spans="1:11">
      <c r="A67" s="69"/>
      <c r="B67" s="57"/>
      <c r="C67" s="58"/>
      <c r="D67" s="59"/>
      <c r="E67" s="58"/>
      <c r="F67" s="58">
        <v>3300</v>
      </c>
      <c r="G67" s="58">
        <v>0</v>
      </c>
      <c r="H67" s="58">
        <f t="shared" si="0"/>
        <v>3300</v>
      </c>
      <c r="I67" s="86" t="s">
        <v>68</v>
      </c>
      <c r="J67" s="88" t="s">
        <v>69</v>
      </c>
      <c r="K67" s="84"/>
    </row>
    <row r="68" ht="39.6" customHeight="1" spans="1:11">
      <c r="A68" s="69"/>
      <c r="B68" s="57"/>
      <c r="C68" s="58"/>
      <c r="D68" s="59"/>
      <c r="E68" s="58"/>
      <c r="F68" s="58">
        <v>25671</v>
      </c>
      <c r="G68" s="58">
        <v>51.3</v>
      </c>
      <c r="H68" s="58">
        <f t="shared" si="0"/>
        <v>25722.3</v>
      </c>
      <c r="I68" s="89" t="s">
        <v>70</v>
      </c>
      <c r="J68" s="98" t="s">
        <v>71</v>
      </c>
      <c r="K68" s="84"/>
    </row>
    <row r="69" ht="19.8" customHeight="1" spans="1:11">
      <c r="A69" s="69"/>
      <c r="B69" s="57"/>
      <c r="C69" s="58"/>
      <c r="D69" s="59"/>
      <c r="E69" s="58"/>
      <c r="F69" s="58">
        <v>0</v>
      </c>
      <c r="G69" s="58">
        <v>100</v>
      </c>
      <c r="H69" s="58">
        <f t="shared" si="0"/>
        <v>100</v>
      </c>
      <c r="I69" s="89" t="s">
        <v>72</v>
      </c>
      <c r="J69" s="88" t="s">
        <v>45</v>
      </c>
      <c r="K69" s="84"/>
    </row>
    <row r="70" ht="21.6" customHeight="1" spans="1:11">
      <c r="A70" s="69"/>
      <c r="B70" s="57"/>
      <c r="C70" s="58"/>
      <c r="D70" s="59"/>
      <c r="E70" s="58"/>
      <c r="F70" s="58">
        <v>0</v>
      </c>
      <c r="G70" s="58">
        <v>23</v>
      </c>
      <c r="H70" s="58">
        <f t="shared" si="0"/>
        <v>23</v>
      </c>
      <c r="I70" s="89" t="s">
        <v>73</v>
      </c>
      <c r="J70" s="88" t="s">
        <v>45</v>
      </c>
      <c r="K70" s="84"/>
    </row>
    <row r="71" ht="25.2" customHeight="1" spans="1:11">
      <c r="A71" s="69"/>
      <c r="B71" s="57"/>
      <c r="C71" s="58"/>
      <c r="D71" s="59"/>
      <c r="E71" s="58"/>
      <c r="F71" s="58">
        <v>0</v>
      </c>
      <c r="G71" s="58">
        <v>1421.39</v>
      </c>
      <c r="H71" s="58">
        <f t="shared" si="0"/>
        <v>1421.39</v>
      </c>
      <c r="I71" s="89" t="s">
        <v>74</v>
      </c>
      <c r="J71" s="88" t="s">
        <v>45</v>
      </c>
      <c r="K71" s="84"/>
    </row>
    <row r="72" customHeight="1" spans="1:11">
      <c r="A72" s="69"/>
      <c r="B72" s="57"/>
      <c r="C72" s="58"/>
      <c r="D72" s="59"/>
      <c r="E72" s="58"/>
      <c r="F72" s="58"/>
      <c r="G72" s="58"/>
      <c r="H72" s="58">
        <f t="shared" ref="H72" si="19">F72+G72</f>
        <v>0</v>
      </c>
      <c r="I72" s="86"/>
      <c r="J72" s="88"/>
      <c r="K72" s="84"/>
    </row>
    <row r="73" customHeight="1" spans="1:11">
      <c r="A73" s="66"/>
      <c r="B73" s="57"/>
      <c r="C73" s="58"/>
      <c r="D73" s="59"/>
      <c r="E73" s="58"/>
      <c r="F73" s="58">
        <v>0</v>
      </c>
      <c r="G73" s="58">
        <v>0</v>
      </c>
      <c r="H73" s="58">
        <f t="shared" ref="H73" si="20">F73+G73</f>
        <v>0</v>
      </c>
      <c r="I73" s="72"/>
      <c r="J73" s="99"/>
      <c r="K73" s="84"/>
    </row>
    <row r="74" s="45" customFormat="1" customHeight="1" spans="1:11">
      <c r="A74" s="60"/>
      <c r="B74" s="61" t="s">
        <v>75</v>
      </c>
      <c r="C74" s="62">
        <f>SUM(C45)</f>
        <v>0</v>
      </c>
      <c r="D74" s="62">
        <f>SUM(D45)</f>
        <v>0</v>
      </c>
      <c r="E74" s="62">
        <f>SUM(E45)</f>
        <v>0</v>
      </c>
      <c r="F74" s="62">
        <f>SUM(F45:F73)</f>
        <v>55438.75</v>
      </c>
      <c r="G74" s="90">
        <f>SUM(G45:G73)</f>
        <v>6676.55</v>
      </c>
      <c r="H74" s="62">
        <f>SUM(H45:H73)</f>
        <v>62143.54</v>
      </c>
      <c r="I74" s="77"/>
      <c r="J74" s="100"/>
      <c r="K74" s="85"/>
    </row>
    <row r="75" customHeight="1" spans="1:11">
      <c r="A75" s="60"/>
      <c r="B75" s="61" t="s">
        <v>76</v>
      </c>
      <c r="C75" s="62">
        <f t="shared" ref="C75:H75" si="21">SUM(C74,C44,C40,C37,C32,C27,C24,C21,C16,C13)</f>
        <v>0</v>
      </c>
      <c r="D75" s="62">
        <f t="shared" si="21"/>
        <v>0</v>
      </c>
      <c r="E75" s="62">
        <f t="shared" si="21"/>
        <v>0</v>
      </c>
      <c r="F75" s="62">
        <f t="shared" si="21"/>
        <v>55438.75</v>
      </c>
      <c r="G75" s="62">
        <f t="shared" si="21"/>
        <v>6676.55</v>
      </c>
      <c r="H75" s="62">
        <f t="shared" si="21"/>
        <v>62143.54</v>
      </c>
      <c r="I75" s="77"/>
      <c r="J75" s="77"/>
      <c r="K75" s="101"/>
    </row>
    <row r="79" customHeight="1" spans="1:10">
      <c r="A79" s="91" t="s">
        <v>77</v>
      </c>
      <c r="B79" s="92"/>
      <c r="C79" s="93" t="s">
        <v>78</v>
      </c>
      <c r="D79" s="93"/>
      <c r="E79" s="93" t="s">
        <v>79</v>
      </c>
      <c r="F79" s="93"/>
      <c r="G79" s="93" t="s">
        <v>80</v>
      </c>
      <c r="H79" s="93"/>
      <c r="I79" s="102" t="s">
        <v>81</v>
      </c>
      <c r="J79" s="103"/>
    </row>
    <row r="80" customHeight="1" spans="1:10">
      <c r="A80" s="94">
        <f>E75</f>
        <v>0</v>
      </c>
      <c r="B80" s="95"/>
      <c r="C80" s="95">
        <f>H75</f>
        <v>62143.54</v>
      </c>
      <c r="D80" s="95"/>
      <c r="E80" s="95">
        <f>F75</f>
        <v>55438.75</v>
      </c>
      <c r="F80" s="95"/>
      <c r="G80" s="95">
        <f>G75</f>
        <v>6676.55</v>
      </c>
      <c r="H80" s="95"/>
      <c r="I80" s="104">
        <f>A80-C80</f>
        <v>-62143.54</v>
      </c>
      <c r="J80" s="105"/>
    </row>
    <row r="82" customHeight="1" spans="1:10">
      <c r="A82" s="96" t="s">
        <v>82</v>
      </c>
      <c r="B82" s="45"/>
      <c r="C82" s="97" t="s">
        <v>83</v>
      </c>
      <c r="D82" s="96"/>
      <c r="E82" s="96" t="s">
        <v>84</v>
      </c>
      <c r="F82" s="96"/>
      <c r="G82" s="96" t="s">
        <v>85</v>
      </c>
      <c r="H82" s="96"/>
      <c r="I82" s="45"/>
      <c r="J82" s="45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7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7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7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7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73"/>
    <mergeCell ref="K4:K5"/>
    <mergeCell ref="K6:K7"/>
    <mergeCell ref="K8:K13"/>
    <mergeCell ref="K14:K16"/>
    <mergeCell ref="K17:K21"/>
    <mergeCell ref="K22:K24"/>
    <mergeCell ref="K25:K27"/>
    <mergeCell ref="K28:K32"/>
    <mergeCell ref="K33:K37"/>
    <mergeCell ref="K38:K40"/>
    <mergeCell ref="K41:K44"/>
    <mergeCell ref="K45:K74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87</v>
      </c>
      <c r="E5" s="6"/>
      <c r="F5" s="7"/>
      <c r="G5" s="7"/>
      <c r="H5" s="6" t="s">
        <v>88</v>
      </c>
      <c r="I5" s="5"/>
      <c r="J5" s="7"/>
      <c r="K5" s="32"/>
    </row>
    <row r="6" ht="20.1" customHeight="1" spans="2:11">
      <c r="B6" s="8"/>
      <c r="C6" s="9"/>
      <c r="D6" s="10" t="s">
        <v>89</v>
      </c>
      <c r="E6" s="10"/>
      <c r="F6" s="11"/>
      <c r="G6" s="11"/>
      <c r="H6" s="10" t="s">
        <v>90</v>
      </c>
      <c r="I6" s="9"/>
      <c r="J6" s="11"/>
      <c r="K6" s="33"/>
    </row>
    <row r="7" ht="20.1" customHeight="1" spans="2:11">
      <c r="B7" s="8"/>
      <c r="C7" s="9"/>
      <c r="D7" s="10" t="s">
        <v>91</v>
      </c>
      <c r="E7" s="10"/>
      <c r="F7" s="11"/>
      <c r="G7" s="11"/>
      <c r="H7" s="10" t="s">
        <v>92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93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94</v>
      </c>
      <c r="E10" s="16" t="s">
        <v>95</v>
      </c>
      <c r="F10" s="17"/>
      <c r="G10" s="18" t="s">
        <v>96</v>
      </c>
      <c r="H10" s="17" t="s">
        <v>97</v>
      </c>
      <c r="I10" s="16" t="s">
        <v>98</v>
      </c>
      <c r="J10" s="17"/>
      <c r="K10" s="18" t="s">
        <v>99</v>
      </c>
    </row>
    <row r="11" ht="20.1" customHeight="1" spans="2:11">
      <c r="B11" s="19">
        <v>1</v>
      </c>
      <c r="C11" s="20"/>
      <c r="D11" s="21" t="s">
        <v>100</v>
      </c>
      <c r="E11" s="19" t="s">
        <v>101</v>
      </c>
      <c r="F11" s="20"/>
      <c r="G11" s="22">
        <v>0</v>
      </c>
      <c r="H11" s="22"/>
      <c r="I11" s="35"/>
      <c r="J11" s="36"/>
      <c r="K11" s="37" t="s">
        <v>102</v>
      </c>
    </row>
    <row r="12" ht="20.1" customHeight="1" spans="2:11">
      <c r="B12" s="19">
        <v>2</v>
      </c>
      <c r="C12" s="20"/>
      <c r="D12" s="23"/>
      <c r="E12" s="24" t="s">
        <v>103</v>
      </c>
      <c r="F12" s="24"/>
      <c r="G12" s="22">
        <v>0</v>
      </c>
      <c r="H12" s="22"/>
      <c r="I12" s="35"/>
      <c r="J12" s="36"/>
      <c r="K12" s="37" t="s">
        <v>104</v>
      </c>
    </row>
    <row r="13" ht="20.1" customHeight="1" spans="2:11">
      <c r="B13" s="19">
        <v>3</v>
      </c>
      <c r="C13" s="20"/>
      <c r="D13" s="23"/>
      <c r="E13" s="19" t="s">
        <v>105</v>
      </c>
      <c r="F13" s="20"/>
      <c r="G13" s="22">
        <v>0</v>
      </c>
      <c r="H13" s="22"/>
      <c r="I13" s="35"/>
      <c r="J13" s="36"/>
      <c r="K13" s="37" t="s">
        <v>102</v>
      </c>
    </row>
    <row r="14" ht="20.1" customHeight="1" spans="2:11">
      <c r="B14" s="19">
        <v>4</v>
      </c>
      <c r="C14" s="20"/>
      <c r="D14" s="23"/>
      <c r="E14" s="19" t="s">
        <v>106</v>
      </c>
      <c r="F14" s="20"/>
      <c r="G14" s="22">
        <v>0</v>
      </c>
      <c r="H14" s="22"/>
      <c r="I14" s="35"/>
      <c r="J14" s="36"/>
      <c r="K14" s="37" t="s">
        <v>107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76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97</v>
      </c>
      <c r="C20" s="18"/>
      <c r="D20" s="18"/>
      <c r="E20" s="18"/>
      <c r="F20" s="18"/>
      <c r="G20" s="18" t="s">
        <v>108</v>
      </c>
      <c r="H20" s="18"/>
      <c r="I20" s="18"/>
      <c r="J20" s="18"/>
      <c r="K20" s="18" t="s">
        <v>109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110</v>
      </c>
      <c r="C23" s="9"/>
      <c r="D23" s="9"/>
      <c r="E23" s="9"/>
      <c r="F23" s="9" t="s">
        <v>83</v>
      </c>
      <c r="G23" s="9" t="s">
        <v>111</v>
      </c>
      <c r="H23" s="9"/>
      <c r="I23" s="9"/>
      <c r="J23" s="9" t="s">
        <v>85</v>
      </c>
      <c r="K23" s="9"/>
    </row>
    <row r="26" ht="17.4" spans="1:11">
      <c r="A26" s="2" t="s">
        <v>112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87</v>
      </c>
      <c r="E28" s="6"/>
      <c r="F28" s="7"/>
      <c r="G28" s="7"/>
      <c r="H28" s="6" t="s">
        <v>88</v>
      </c>
      <c r="I28" s="5"/>
      <c r="J28" s="7"/>
      <c r="K28" s="32"/>
    </row>
    <row r="29" ht="20.1" customHeight="1" spans="2:11">
      <c r="B29" s="8"/>
      <c r="C29" s="9"/>
      <c r="D29" s="10" t="s">
        <v>89</v>
      </c>
      <c r="E29" s="10"/>
      <c r="F29" s="11"/>
      <c r="G29" s="11"/>
      <c r="H29" s="10" t="s">
        <v>90</v>
      </c>
      <c r="I29" s="9"/>
      <c r="J29" s="11"/>
      <c r="K29" s="33"/>
    </row>
    <row r="30" ht="20.1" customHeight="1" spans="2:11">
      <c r="B30" s="8"/>
      <c r="C30" s="9"/>
      <c r="D30" s="10" t="s">
        <v>91</v>
      </c>
      <c r="E30" s="10"/>
      <c r="F30" s="11"/>
      <c r="G30" s="11"/>
      <c r="H30" s="10" t="s">
        <v>92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93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113</v>
      </c>
      <c r="E33" s="24" t="s">
        <v>114</v>
      </c>
      <c r="F33" s="24"/>
      <c r="G33" s="22" t="s">
        <v>115</v>
      </c>
      <c r="H33" s="22" t="s">
        <v>116</v>
      </c>
      <c r="I33" s="22" t="s">
        <v>76</v>
      </c>
      <c r="J33" s="22"/>
      <c r="K33" s="43" t="s">
        <v>99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76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110</v>
      </c>
      <c r="C38" s="9"/>
      <c r="D38" s="9"/>
      <c r="E38" s="9"/>
      <c r="F38" s="9" t="s">
        <v>83</v>
      </c>
      <c r="G38" s="9" t="s">
        <v>111</v>
      </c>
      <c r="H38" s="9"/>
      <c r="I38" s="9"/>
      <c r="J38" s="9" t="s">
        <v>85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2024-10-17T01:54:29Z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168C0EADB1CE48838FC4598DA9198F8D_12</vt:lpwstr>
  </property>
</Properties>
</file>