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65" yWindow="0" windowWidth="20730" windowHeight="11760" firstSheet="1" activeTab="1"/>
  </bookViews>
  <sheets>
    <sheet name="Sheet3" sheetId="3" state="hidden" r:id="rId1"/>
    <sheet name="结算单" sheetId="6" r:id="rId2"/>
    <sheet name="交通明细" sheetId="7" r:id="rId3"/>
  </sheets>
  <calcPr calcId="125725"/>
</workbook>
</file>

<file path=xl/calcChain.xml><?xml version="1.0" encoding="utf-8"?>
<calcChain xmlns="http://schemas.openxmlformats.org/spreadsheetml/2006/main">
  <c r="Y33" i="7"/>
  <c r="X33"/>
  <c r="Q33"/>
  <c r="Q34" s="1"/>
  <c r="C21" i="6" s="1"/>
  <c r="F26"/>
  <c r="F50"/>
  <c r="F21" l="1"/>
  <c r="F22" l="1"/>
  <c r="F55"/>
  <c r="F54"/>
  <c r="F49"/>
  <c r="F51" s="1"/>
  <c r="F45"/>
  <c r="D14" s="1"/>
  <c r="F41"/>
  <c r="F40"/>
  <c r="F36"/>
  <c r="F32"/>
  <c r="F28"/>
  <c r="F25"/>
  <c r="F27"/>
  <c r="D9" l="1"/>
  <c r="F42"/>
  <c r="D13" s="1"/>
  <c r="F46"/>
  <c r="F56"/>
  <c r="D16" s="1"/>
  <c r="D15"/>
  <c r="F29"/>
  <c r="D10" s="1"/>
  <c r="F33"/>
  <c r="D11" s="1"/>
  <c r="F37"/>
  <c r="D12" s="1"/>
  <c r="C59" l="1"/>
  <c r="F59" s="1"/>
  <c r="F60" s="1"/>
  <c r="D17" l="1"/>
  <c r="D18" s="1"/>
</calcChain>
</file>

<file path=xl/sharedStrings.xml><?xml version="1.0" encoding="utf-8"?>
<sst xmlns="http://schemas.openxmlformats.org/spreadsheetml/2006/main" count="634" uniqueCount="323">
  <si>
    <t>Both in EN &amp; CN</t>
  </si>
  <si>
    <t>A</t>
    <phoneticPr fontId="6" type="noConversion"/>
  </si>
  <si>
    <t>B</t>
    <phoneticPr fontId="6" type="noConversion"/>
  </si>
  <si>
    <t>E</t>
  </si>
  <si>
    <t>F</t>
  </si>
  <si>
    <r>
      <t xml:space="preserve">Dinner
</t>
    </r>
    <r>
      <rPr>
        <sz val="10"/>
        <rFont val="宋体"/>
        <family val="3"/>
        <charset val="134"/>
      </rPr>
      <t>晚宴</t>
    </r>
    <phoneticPr fontId="6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</si>
  <si>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6" type="noConversion"/>
  </si>
  <si>
    <t>C</t>
    <phoneticPr fontId="6" type="noConversion"/>
  </si>
  <si>
    <t>D</t>
    <phoneticPr fontId="6" type="noConversion"/>
  </si>
  <si>
    <t>G</t>
    <phoneticPr fontId="6" type="noConversion"/>
  </si>
  <si>
    <t>I</t>
    <phoneticPr fontId="6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</si>
  <si>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</si>
  <si>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</si>
  <si>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</si>
  <si>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</si>
  <si>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6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</si>
  <si>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</si>
  <si>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</si>
  <si>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</si>
  <si>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</si>
  <si>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</si>
  <si>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t>E. Staff
人员</t>
  </si>
  <si>
    <t>F.Material
物料</t>
  </si>
  <si>
    <t>Description
描述</t>
    <phoneticPr fontId="6" type="noConversion"/>
  </si>
  <si>
    <r>
      <t>Agency Travel Cost</t>
    </r>
    <r>
      <rPr>
        <sz val="10"/>
        <rFont val="宋体"/>
        <family val="3"/>
        <charset val="134"/>
      </rPr>
      <t>差旅</t>
    </r>
    <phoneticPr fontId="19" type="noConversion"/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</si>
  <si>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6" type="noConversion"/>
  </si>
  <si>
    <r>
      <t xml:space="preserve">Material
</t>
    </r>
    <r>
      <rPr>
        <b/>
        <sz val="10"/>
        <color indexed="8"/>
        <rFont val="宋体"/>
        <family val="3"/>
        <charset val="134"/>
      </rPr>
      <t>物料</t>
    </r>
    <phoneticPr fontId="22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</si>
  <si>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6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</si>
  <si>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</si>
  <si>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</si>
  <si>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Project Date:             8th-10th ,July,2017</t>
    <phoneticPr fontId="22" type="noConversion"/>
  </si>
  <si>
    <t>Agency Name:         China Comfort Travel Group CO., Ltd.</t>
    <phoneticPr fontId="6" type="noConversion"/>
  </si>
  <si>
    <t>Agency Address:   Rm1508, Ruichen Int'l Center, No.13 Nongzhanguan South Rd., Chaoyang District, Beijing, China.</t>
    <phoneticPr fontId="6" type="noConversion"/>
  </si>
  <si>
    <t>Contact Info.:           Zhonglan  +86-13910193620</t>
    <phoneticPr fontId="6" type="noConversion"/>
  </si>
  <si>
    <r>
      <t xml:space="preserve">Airport pick-up
</t>
    </r>
    <r>
      <rPr>
        <sz val="10"/>
        <rFont val="宋体"/>
        <family val="3"/>
        <charset val="134"/>
      </rPr>
      <t>专家机场接机</t>
    </r>
    <phoneticPr fontId="6" type="noConversion"/>
  </si>
  <si>
    <r>
      <t>53 shuttle bus
53</t>
    </r>
    <r>
      <rPr>
        <sz val="10"/>
        <rFont val="宋体"/>
        <family val="3"/>
        <charset val="134"/>
      </rPr>
      <t>座巴士</t>
    </r>
    <r>
      <rPr>
        <sz val="10"/>
        <rFont val="BMWTypeCondensedRegular"/>
        <family val="2"/>
      </rPr>
      <t xml:space="preserve"> </t>
    </r>
    <phoneticPr fontId="6" type="noConversion"/>
  </si>
  <si>
    <r>
      <t>July 9th, hotel-experience center transfer,holiday inn-BMW experience center-holiday inn
7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9</t>
    </r>
    <r>
      <rPr>
        <sz val="10"/>
        <rFont val="宋体"/>
        <family val="3"/>
        <charset val="134"/>
      </rPr>
      <t>日接驳，假日酒店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体验中心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假日酒店</t>
    </r>
    <phoneticPr fontId="6" type="noConversion"/>
  </si>
  <si>
    <r>
      <t>King size room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 xml:space="preserve">Shanghai Zhongmao Holiday Inn Express
</t>
    </r>
    <r>
      <rPr>
        <sz val="10"/>
        <rFont val="宋体"/>
        <family val="3"/>
        <charset val="134"/>
      </rPr>
      <t>大床房</t>
    </r>
    <r>
      <rPr>
        <sz val="10"/>
        <rFont val="BMWTypeCondensedRegular"/>
        <family val="2"/>
      </rPr>
      <t>,</t>
    </r>
    <r>
      <rPr>
        <sz val="10"/>
        <rFont val="宋体"/>
        <family val="3"/>
        <charset val="134"/>
      </rPr>
      <t>上海中茂智选假日酒店</t>
    </r>
    <phoneticPr fontId="22" type="noConversion"/>
  </si>
  <si>
    <r>
      <t>30 ppl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2nights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attached details
30</t>
    </r>
    <r>
      <rPr>
        <sz val="10"/>
        <rFont val="宋体"/>
        <family val="3"/>
        <charset val="134"/>
      </rPr>
      <t>人，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晚住宿，附具体明细</t>
    </r>
    <phoneticPr fontId="6" type="noConversion"/>
  </si>
  <si>
    <r>
      <t>7.9 Welcome dinner-BMW experience center
7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9</t>
    </r>
    <r>
      <rPr>
        <sz val="10"/>
        <rFont val="宋体"/>
        <family val="3"/>
        <charset val="134"/>
      </rPr>
      <t>日欢迎晚宴，</t>
    </r>
    <r>
      <rPr>
        <sz val="10"/>
        <rFont val="BMWTypeCondensedRegular"/>
        <family val="2"/>
      </rPr>
      <t>BMW</t>
    </r>
    <r>
      <rPr>
        <sz val="10"/>
        <rFont val="宋体"/>
        <family val="3"/>
        <charset val="134"/>
      </rPr>
      <t>体验中心</t>
    </r>
    <r>
      <rPr>
        <sz val="10"/>
        <rFont val="BMWTypeCondensedRegular"/>
        <family val="2"/>
      </rPr>
      <t xml:space="preserve">
 </t>
    </r>
    <phoneticPr fontId="22" type="noConversion"/>
  </si>
  <si>
    <r>
      <t>Project Name:          2017BMW</t>
    </r>
    <r>
      <rPr>
        <sz val="12"/>
        <color indexed="8"/>
        <rFont val="宋体"/>
        <family val="3"/>
        <charset val="134"/>
      </rPr>
      <t>专家委员会上海年会</t>
    </r>
    <phoneticPr fontId="6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</si>
  <si>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</si>
  <si>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B. Local Shuttle
</t>
    </r>
    <r>
      <rPr>
        <b/>
        <sz val="10"/>
        <color indexed="9"/>
        <rFont val="宋体"/>
        <family val="3"/>
        <charset val="134"/>
      </rPr>
      <t>当地交通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</si>
  <si>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</si>
  <si>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Local Shuttle
</t>
    </r>
    <r>
      <rPr>
        <b/>
        <sz val="10"/>
        <color indexed="8"/>
        <rFont val="宋体"/>
        <family val="3"/>
        <charset val="134"/>
      </rPr>
      <t>当地交通</t>
    </r>
    <phoneticPr fontId="6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</si>
  <si>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</si>
  <si>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6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</si>
  <si>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6" type="noConversion"/>
  </si>
  <si>
    <r>
      <t xml:space="preserve">B. Local Shuttle
</t>
    </r>
    <r>
      <rPr>
        <b/>
        <sz val="10"/>
        <color indexed="8"/>
        <rFont val="宋体"/>
        <family val="3"/>
        <charset val="134"/>
      </rPr>
      <t>当地交通</t>
    </r>
    <phoneticPr fontId="6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</si>
  <si>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</si>
  <si>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</si>
  <si>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</si>
  <si>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6" type="noConversion"/>
  </si>
  <si>
    <r>
      <t xml:space="preserve">E. Gift
</t>
    </r>
    <r>
      <rPr>
        <b/>
        <sz val="10"/>
        <color indexed="9"/>
        <rFont val="宋体"/>
        <family val="3"/>
        <charset val="134"/>
      </rPr>
      <t>礼品</t>
    </r>
    <phoneticPr fontId="6" type="noConversion"/>
  </si>
  <si>
    <r>
      <t>JBL Bluetooth speaker
JBL</t>
    </r>
    <r>
      <rPr>
        <sz val="10"/>
        <rFont val="宋体"/>
        <family val="3"/>
        <charset val="134"/>
      </rPr>
      <t>蓝牙音箱</t>
    </r>
    <phoneticPr fontId="19" type="noConversion"/>
  </si>
  <si>
    <r>
      <t xml:space="preserve">Huawei wireless earphone
</t>
    </r>
    <r>
      <rPr>
        <sz val="10"/>
        <rFont val="宋体"/>
        <family val="3"/>
        <charset val="134"/>
      </rPr>
      <t>华为无线运动耳机</t>
    </r>
    <phoneticPr fontId="19" type="noConversion"/>
  </si>
  <si>
    <r>
      <t xml:space="preserve">E. Gift
</t>
    </r>
    <r>
      <rPr>
        <b/>
        <sz val="10"/>
        <color indexed="8"/>
        <rFont val="宋体"/>
        <family val="3"/>
        <charset val="134"/>
      </rPr>
      <t>礼品</t>
    </r>
    <phoneticPr fontId="22" type="noConversion"/>
  </si>
  <si>
    <r>
      <t xml:space="preserve">Gift
</t>
    </r>
    <r>
      <rPr>
        <b/>
        <sz val="10"/>
        <color indexed="8"/>
        <rFont val="宋体"/>
        <family val="3"/>
        <charset val="134"/>
      </rPr>
      <t>礼品</t>
    </r>
    <phoneticPr fontId="22" type="noConversion"/>
  </si>
  <si>
    <r>
      <t>Photography</t>
    </r>
    <r>
      <rPr>
        <sz val="10"/>
        <rFont val="宋体"/>
        <family val="3"/>
        <charset val="134"/>
      </rPr>
      <t>（</t>
    </r>
    <r>
      <rPr>
        <sz val="10"/>
        <rFont val="BMWTypeCondensedRegular"/>
        <family val="2"/>
      </rPr>
      <t>7.9-7.10</t>
    </r>
    <r>
      <rPr>
        <sz val="10"/>
        <rFont val="宋体"/>
        <family val="3"/>
        <charset val="134"/>
      </rPr>
      <t>）</t>
    </r>
    <r>
      <rPr>
        <sz val="10"/>
        <rFont val="BMWTypeCondensedRegular"/>
        <family val="2"/>
      </rPr>
      <t xml:space="preserve">
</t>
    </r>
    <r>
      <rPr>
        <sz val="10"/>
        <rFont val="宋体"/>
        <family val="3"/>
        <charset val="134"/>
      </rPr>
      <t>摄影（</t>
    </r>
    <r>
      <rPr>
        <sz val="10"/>
        <rFont val="BMWTypeCondensedRegular"/>
        <family val="2"/>
      </rPr>
      <t>7.9-7.10</t>
    </r>
    <r>
      <rPr>
        <sz val="10"/>
        <rFont val="宋体"/>
        <family val="3"/>
        <charset val="134"/>
      </rPr>
      <t>）</t>
    </r>
    <phoneticPr fontId="19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</si>
  <si>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</si>
  <si>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videoline
</t>
    </r>
    <r>
      <rPr>
        <sz val="10"/>
        <rFont val="宋体"/>
        <family val="3"/>
        <charset val="134"/>
      </rPr>
      <t>音频线</t>
    </r>
    <phoneticPr fontId="19" type="noConversion"/>
  </si>
  <si>
    <r>
      <t xml:space="preserve">HDMI-VGA transit line
</t>
    </r>
    <r>
      <rPr>
        <sz val="10"/>
        <rFont val="宋体"/>
        <family val="3"/>
        <charset val="134"/>
      </rPr>
      <t>转接线</t>
    </r>
    <phoneticPr fontId="19" type="noConversion"/>
  </si>
  <si>
    <r>
      <t xml:space="preserve">Drop off-Pudong airport
</t>
    </r>
    <r>
      <rPr>
        <sz val="10"/>
        <rFont val="宋体"/>
        <family val="3"/>
        <charset val="134"/>
      </rPr>
      <t>专家送机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浦东机场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人</t>
    </r>
    <phoneticPr fontId="6" type="noConversion"/>
  </si>
  <si>
    <t>F</t>
    <phoneticPr fontId="22" type="noConversion"/>
  </si>
  <si>
    <r>
      <rPr>
        <b/>
        <sz val="10"/>
        <color indexed="8"/>
        <rFont val="宋体"/>
        <family val="3"/>
        <charset val="134"/>
      </rPr>
      <t>人员</t>
    </r>
    <r>
      <rPr>
        <b/>
        <sz val="10"/>
        <color indexed="8"/>
        <rFont val="BMWTypeCondensedRegular"/>
        <family val="2"/>
      </rPr>
      <t>-</t>
    </r>
    <r>
      <rPr>
        <b/>
        <sz val="10"/>
        <color indexed="8"/>
        <rFont val="宋体"/>
        <family val="3"/>
        <charset val="134"/>
      </rPr>
      <t xml:space="preserve">摄影
</t>
    </r>
    <r>
      <rPr>
        <b/>
        <sz val="10"/>
        <color indexed="8"/>
        <rFont val="BMWTypeCondensedRegular"/>
        <family val="2"/>
      </rPr>
      <t>Staff-photographer</t>
    </r>
    <phoneticPr fontId="22" type="noConversion"/>
  </si>
  <si>
    <r>
      <t>July 10th, hotel-Training center transfer,holiday inn-BMW Training center-Hongqiaoairport
7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10</t>
    </r>
    <r>
      <rPr>
        <sz val="10"/>
        <rFont val="宋体"/>
        <family val="3"/>
        <charset val="134"/>
      </rPr>
      <t>日接驳，假日酒店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培训中心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虹桥机场</t>
    </r>
    <phoneticPr fontId="6" type="noConversion"/>
  </si>
  <si>
    <r>
      <t xml:space="preserve">Experts tickets 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taxi fees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 xml:space="preserve">attached details
</t>
    </r>
    <r>
      <rPr>
        <sz val="10"/>
        <rFont val="宋体"/>
        <family val="3"/>
        <charset val="134"/>
      </rPr>
      <t>专家机票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火车票以及异地打车报销，附具体明细</t>
    </r>
    <phoneticPr fontId="22" type="noConversion"/>
  </si>
  <si>
    <r>
      <t xml:space="preserve"> tickets
</t>
    </r>
    <r>
      <rPr>
        <sz val="10"/>
        <rFont val="宋体"/>
        <family val="3"/>
        <charset val="134"/>
      </rPr>
      <t>机票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火车票</t>
    </r>
    <phoneticPr fontId="6" type="noConversion"/>
  </si>
  <si>
    <t>中国康辉旅行社集团有限责任公司
CHINA COMFORT TRAVEL GROUP CO.,LTD</t>
    <phoneticPr fontId="27" type="noConversion"/>
  </si>
  <si>
    <r>
      <rPr>
        <sz val="11"/>
        <color theme="0"/>
        <rFont val="微软雅黑"/>
        <family val="2"/>
        <charset val="134"/>
      </rPr>
      <t>序号</t>
    </r>
    <phoneticPr fontId="27" type="noConversion"/>
  </si>
  <si>
    <r>
      <rPr>
        <sz val="11"/>
        <color theme="0"/>
        <rFont val="微软雅黑"/>
        <family val="2"/>
        <charset val="134"/>
      </rPr>
      <t>姓名</t>
    </r>
    <phoneticPr fontId="27" type="noConversion"/>
  </si>
  <si>
    <r>
      <rPr>
        <sz val="11"/>
        <color theme="0"/>
        <rFont val="微软雅黑"/>
        <family val="2"/>
        <charset val="134"/>
      </rPr>
      <t>手机号码</t>
    </r>
    <phoneticPr fontId="27" type="noConversion"/>
  </si>
  <si>
    <r>
      <rPr>
        <sz val="11"/>
        <color theme="0"/>
        <rFont val="微软雅黑"/>
        <family val="2"/>
        <charset val="134"/>
      </rPr>
      <t>身份证号码</t>
    </r>
    <phoneticPr fontId="27" type="noConversion"/>
  </si>
  <si>
    <r>
      <rPr>
        <sz val="11"/>
        <color theme="0"/>
        <rFont val="微软雅黑"/>
        <family val="2"/>
        <charset val="134"/>
      </rPr>
      <t>联系邮箱</t>
    </r>
    <phoneticPr fontId="27" type="noConversion"/>
  </si>
  <si>
    <r>
      <rPr>
        <sz val="11"/>
        <color theme="0"/>
        <rFont val="微软雅黑"/>
        <family val="2"/>
        <charset val="134"/>
      </rPr>
      <t>反馈情况</t>
    </r>
    <phoneticPr fontId="27" type="noConversion"/>
  </si>
  <si>
    <r>
      <rPr>
        <sz val="11"/>
        <color theme="0"/>
        <rFont val="宋体"/>
        <family val="3"/>
        <charset val="134"/>
      </rPr>
      <t>耳机</t>
    </r>
    <r>
      <rPr>
        <sz val="11"/>
        <color theme="0"/>
        <rFont val="BMW Group Condensed"/>
        <family val="2"/>
      </rPr>
      <t>/</t>
    </r>
    <r>
      <rPr>
        <sz val="11"/>
        <color theme="0"/>
        <rFont val="宋体"/>
        <family val="3"/>
        <charset val="134"/>
      </rPr>
      <t>音箱</t>
    </r>
    <phoneticPr fontId="27" type="noConversion"/>
  </si>
  <si>
    <t>经销商</t>
    <phoneticPr fontId="27" type="noConversion"/>
  </si>
  <si>
    <t>所在地</t>
    <phoneticPr fontId="27" type="noConversion"/>
  </si>
  <si>
    <t>建议交通</t>
    <phoneticPr fontId="27" type="noConversion"/>
  </si>
  <si>
    <t>出发日期</t>
    <phoneticPr fontId="27" type="noConversion"/>
  </si>
  <si>
    <r>
      <rPr>
        <sz val="11"/>
        <color theme="0"/>
        <rFont val="宋体"/>
        <family val="3"/>
        <charset val="134"/>
      </rPr>
      <t>航班</t>
    </r>
    <r>
      <rPr>
        <sz val="11"/>
        <color theme="0"/>
        <rFont val="BMW Group Condensed"/>
        <family val="2"/>
      </rPr>
      <t>/</t>
    </r>
    <r>
      <rPr>
        <sz val="11"/>
        <color theme="0"/>
        <rFont val="宋体"/>
        <family val="3"/>
        <charset val="134"/>
      </rPr>
      <t>车次</t>
    </r>
    <phoneticPr fontId="27" type="noConversion"/>
  </si>
  <si>
    <t>出发时间</t>
    <phoneticPr fontId="27" type="noConversion"/>
  </si>
  <si>
    <t>抵达时间</t>
    <phoneticPr fontId="27" type="noConversion"/>
  </si>
  <si>
    <r>
      <rPr>
        <sz val="11"/>
        <color theme="0"/>
        <rFont val="宋体"/>
        <family val="3"/>
        <charset val="134"/>
      </rPr>
      <t>机场</t>
    </r>
    <r>
      <rPr>
        <sz val="11"/>
        <color theme="0"/>
        <rFont val="BMW Group Condensed"/>
        <family val="2"/>
      </rPr>
      <t>/</t>
    </r>
    <r>
      <rPr>
        <sz val="11"/>
        <color theme="0"/>
        <rFont val="宋体"/>
        <family val="3"/>
        <charset val="134"/>
      </rPr>
      <t>车站</t>
    </r>
    <phoneticPr fontId="27" type="noConversion"/>
  </si>
  <si>
    <t>票价</t>
    <phoneticPr fontId="27" type="noConversion"/>
  </si>
  <si>
    <t>返程日期</t>
    <phoneticPr fontId="27" type="noConversion"/>
  </si>
  <si>
    <r>
      <rPr>
        <sz val="11"/>
        <color theme="0"/>
        <rFont val="宋体"/>
        <family val="3"/>
        <charset val="134"/>
      </rPr>
      <t>起飞</t>
    </r>
    <r>
      <rPr>
        <sz val="11"/>
        <color theme="0"/>
        <rFont val="BMW Group Condensed"/>
        <family val="2"/>
      </rPr>
      <t>/</t>
    </r>
    <r>
      <rPr>
        <sz val="11"/>
        <color theme="0"/>
        <rFont val="宋体"/>
        <family val="3"/>
        <charset val="134"/>
      </rPr>
      <t>发车
时间</t>
    </r>
    <phoneticPr fontId="27" type="noConversion"/>
  </si>
  <si>
    <t>异地交通
报销</t>
    <phoneticPr fontId="27" type="noConversion"/>
  </si>
  <si>
    <t>备注</t>
    <phoneticPr fontId="27" type="noConversion"/>
  </si>
  <si>
    <t>闫前进</t>
    <phoneticPr fontId="27" type="noConversion"/>
  </si>
  <si>
    <t>13311317320</t>
    <phoneticPr fontId="27" type="noConversion"/>
  </si>
  <si>
    <t>412726198509033312</t>
    <phoneticPr fontId="27" type="noConversion"/>
  </si>
  <si>
    <t>qianjin.yan@huadebao.bmw.com.cn</t>
    <phoneticPr fontId="27" type="noConversion"/>
  </si>
  <si>
    <r>
      <rPr>
        <sz val="11"/>
        <color theme="1"/>
        <rFont val="微软雅黑"/>
        <family val="2"/>
        <charset val="134"/>
      </rPr>
      <t>确认参加</t>
    </r>
    <phoneticPr fontId="27" type="noConversion"/>
  </si>
  <si>
    <t>耳机</t>
    <phoneticPr fontId="27" type="noConversion"/>
  </si>
  <si>
    <t>北京华德宝</t>
    <phoneticPr fontId="27" type="noConversion"/>
  </si>
  <si>
    <r>
      <rPr>
        <sz val="11"/>
        <color theme="1"/>
        <rFont val="微软雅黑"/>
        <family val="2"/>
        <charset val="134"/>
      </rPr>
      <t>北京</t>
    </r>
    <phoneticPr fontId="27" type="noConversion"/>
  </si>
  <si>
    <t>飞机</t>
    <phoneticPr fontId="27" type="noConversion"/>
  </si>
  <si>
    <t>MU5114</t>
    <phoneticPr fontId="27" type="noConversion"/>
  </si>
  <si>
    <r>
      <rPr>
        <sz val="11"/>
        <color theme="1"/>
        <rFont val="宋体"/>
        <family val="3"/>
        <charset val="134"/>
      </rPr>
      <t>虹桥</t>
    </r>
    <r>
      <rPr>
        <sz val="11"/>
        <color theme="1"/>
        <rFont val="BMW Group Condensed"/>
        <family val="2"/>
      </rPr>
      <t>T2</t>
    </r>
    <phoneticPr fontId="27" type="noConversion"/>
  </si>
  <si>
    <t>已出票</t>
    <phoneticPr fontId="27" type="noConversion"/>
  </si>
  <si>
    <t>CA1548</t>
    <phoneticPr fontId="27" type="noConversion"/>
  </si>
  <si>
    <t>退票</t>
    <phoneticPr fontId="27" type="noConversion"/>
  </si>
  <si>
    <r>
      <rPr>
        <sz val="11"/>
        <color theme="1"/>
        <rFont val="宋体"/>
        <family val="3"/>
        <charset val="134"/>
      </rPr>
      <t>退机票，改高铁</t>
    </r>
    <r>
      <rPr>
        <sz val="11"/>
        <color theme="1"/>
        <rFont val="BMW Group Condensed"/>
        <family val="2"/>
      </rPr>
      <t>G8</t>
    </r>
    <r>
      <rPr>
        <sz val="11"/>
        <color theme="1"/>
        <rFont val="宋体"/>
        <family val="3"/>
        <charset val="134"/>
      </rPr>
      <t xml:space="preserve">，
</t>
    </r>
    <r>
      <rPr>
        <sz val="11"/>
        <color theme="1"/>
        <rFont val="BMW Group Condensed"/>
        <family val="2"/>
      </rPr>
      <t>395</t>
    </r>
    <r>
      <rPr>
        <sz val="11"/>
        <color theme="1"/>
        <rFont val="宋体"/>
        <family val="3"/>
        <charset val="134"/>
      </rPr>
      <t>退票费</t>
    </r>
    <r>
      <rPr>
        <sz val="11"/>
        <color theme="1"/>
        <rFont val="BMW Group Condensed"/>
        <family val="2"/>
      </rPr>
      <t>533</t>
    </r>
    <r>
      <rPr>
        <sz val="11"/>
        <color theme="1"/>
        <rFont val="宋体"/>
        <family val="3"/>
        <charset val="134"/>
      </rPr>
      <t>高铁</t>
    </r>
    <phoneticPr fontId="27" type="noConversion"/>
  </si>
  <si>
    <t>戚晓昌</t>
    <phoneticPr fontId="27" type="noConversion"/>
  </si>
  <si>
    <t>15762796507</t>
    <phoneticPr fontId="27" type="noConversion"/>
  </si>
  <si>
    <t>152104198705315910</t>
    <phoneticPr fontId="27" type="noConversion"/>
  </si>
  <si>
    <t>xiaochang.qi@yingzhibao.bmw.com.cn</t>
    <phoneticPr fontId="27" type="noConversion"/>
  </si>
  <si>
    <t>音箱</t>
    <phoneticPr fontId="27" type="noConversion"/>
  </si>
  <si>
    <t>北京盈之宝</t>
    <phoneticPr fontId="27" type="noConversion"/>
  </si>
  <si>
    <t>刘龙江</t>
    <phoneticPr fontId="27" type="noConversion"/>
  </si>
  <si>
    <t>13718426518</t>
    <phoneticPr fontId="27" type="noConversion"/>
  </si>
  <si>
    <t>62282619780226411X</t>
    <phoneticPr fontId="27" type="noConversion"/>
  </si>
  <si>
    <t>Longjiang.Liu@yandebao.bmw.com.cn</t>
    <phoneticPr fontId="27" type="noConversion"/>
  </si>
  <si>
    <t>未接通</t>
    <phoneticPr fontId="27" type="noConversion"/>
  </si>
  <si>
    <t>北京燕德宝</t>
    <phoneticPr fontId="27" type="noConversion"/>
  </si>
  <si>
    <t>G3</t>
    <phoneticPr fontId="27" type="noConversion"/>
  </si>
  <si>
    <t>上海虹桥站</t>
    <phoneticPr fontId="27" type="noConversion"/>
  </si>
  <si>
    <t>CA1550</t>
    <phoneticPr fontId="27" type="noConversion"/>
  </si>
  <si>
    <t>晋怀生</t>
    <phoneticPr fontId="27" type="noConversion"/>
  </si>
  <si>
    <t>13911289930</t>
    <phoneticPr fontId="27" type="noConversion"/>
  </si>
  <si>
    <t>110111197301134830</t>
    <phoneticPr fontId="27" type="noConversion"/>
  </si>
  <si>
    <t>BJcdbjhs@163.com</t>
    <phoneticPr fontId="27" type="noConversion"/>
  </si>
  <si>
    <t>北京晨德宝</t>
    <phoneticPr fontId="27" type="noConversion"/>
  </si>
  <si>
    <r>
      <rPr>
        <sz val="11"/>
        <color theme="1"/>
        <rFont val="微软雅黑"/>
        <family val="2"/>
        <charset val="134"/>
      </rPr>
      <t>王世飞</t>
    </r>
    <phoneticPr fontId="27" type="noConversion"/>
  </si>
  <si>
    <t>13954212908</t>
    <phoneticPr fontId="27" type="noConversion"/>
  </si>
  <si>
    <t>371327198110020019</t>
    <phoneticPr fontId="27" type="noConversion"/>
  </si>
  <si>
    <t>wangshifei20@163.com</t>
    <phoneticPr fontId="27" type="noConversion"/>
  </si>
  <si>
    <r>
      <rPr>
        <sz val="11"/>
        <color theme="1"/>
        <rFont val="微软雅黑"/>
        <family val="2"/>
        <charset val="134"/>
      </rPr>
      <t>青岛</t>
    </r>
    <phoneticPr fontId="27" type="noConversion"/>
  </si>
  <si>
    <t>SC4665</t>
    <phoneticPr fontId="27" type="noConversion"/>
  </si>
  <si>
    <t>MU5523</t>
    <phoneticPr fontId="27" type="noConversion"/>
  </si>
  <si>
    <t>翟杰峰</t>
    <phoneticPr fontId="27" type="noConversion"/>
  </si>
  <si>
    <t>13633443144</t>
    <phoneticPr fontId="27" type="noConversion"/>
  </si>
  <si>
    <t>142222198306082116</t>
    <phoneticPr fontId="27" type="noConversion"/>
  </si>
  <si>
    <t>service_trainer@shunbaohang.bmw.com.cn</t>
    <phoneticPr fontId="27" type="noConversion"/>
  </si>
  <si>
    <t>太原顺宝行</t>
    <phoneticPr fontId="27" type="noConversion"/>
  </si>
  <si>
    <r>
      <rPr>
        <sz val="11"/>
        <color theme="1"/>
        <rFont val="微软雅黑"/>
        <family val="2"/>
        <charset val="134"/>
      </rPr>
      <t>太原</t>
    </r>
    <phoneticPr fontId="27" type="noConversion"/>
  </si>
  <si>
    <t>MU2404</t>
    <phoneticPr fontId="27" type="noConversion"/>
  </si>
  <si>
    <t>MU2407</t>
    <phoneticPr fontId="27" type="noConversion"/>
  </si>
  <si>
    <r>
      <rPr>
        <sz val="11"/>
        <color theme="1"/>
        <rFont val="微软雅黑"/>
        <family val="2"/>
        <charset val="134"/>
      </rPr>
      <t>刘宏伟</t>
    </r>
    <phoneticPr fontId="27" type="noConversion"/>
  </si>
  <si>
    <t>18946552566</t>
    <phoneticPr fontId="27" type="noConversion"/>
  </si>
  <si>
    <t>220221198304110832</t>
    <phoneticPr fontId="27" type="noConversion"/>
  </si>
  <si>
    <t>technical@baoxinghang.bmw.com.cn</t>
    <phoneticPr fontId="27" type="noConversion"/>
  </si>
  <si>
    <t>长春宝兴行</t>
    <phoneticPr fontId="27" type="noConversion"/>
  </si>
  <si>
    <r>
      <rPr>
        <sz val="11"/>
        <color theme="1"/>
        <rFont val="微软雅黑"/>
        <family val="2"/>
        <charset val="134"/>
      </rPr>
      <t>长春</t>
    </r>
    <phoneticPr fontId="27" type="noConversion"/>
  </si>
  <si>
    <t>CZ6543</t>
    <phoneticPr fontId="27" type="noConversion"/>
  </si>
  <si>
    <r>
      <rPr>
        <sz val="11"/>
        <color theme="1"/>
        <rFont val="宋体"/>
        <family val="3"/>
        <charset val="134"/>
      </rPr>
      <t>浦东</t>
    </r>
    <r>
      <rPr>
        <sz val="11"/>
        <color theme="1"/>
        <rFont val="BMW Group Condensed"/>
        <family val="2"/>
      </rPr>
      <t>T2</t>
    </r>
    <phoneticPr fontId="27" type="noConversion"/>
  </si>
  <si>
    <t>CZ6554</t>
    <phoneticPr fontId="27" type="noConversion"/>
  </si>
  <si>
    <t>叶凡</t>
    <phoneticPr fontId="27" type="noConversion"/>
  </si>
  <si>
    <t>510681198607190611</t>
    <phoneticPr fontId="27" type="noConversion"/>
  </si>
  <si>
    <t>yefan@cdbowyue.bmw.com.cn</t>
    <phoneticPr fontId="27" type="noConversion"/>
  </si>
  <si>
    <t>成都宝悦</t>
    <phoneticPr fontId="27" type="noConversion"/>
  </si>
  <si>
    <t>成都</t>
    <phoneticPr fontId="27" type="noConversion"/>
  </si>
  <si>
    <t>MU5408</t>
    <phoneticPr fontId="27" type="noConversion"/>
  </si>
  <si>
    <t>MU5413</t>
    <phoneticPr fontId="27" type="noConversion"/>
  </si>
  <si>
    <t>王洪</t>
    <phoneticPr fontId="27" type="noConversion"/>
  </si>
  <si>
    <t>13880633919</t>
    <phoneticPr fontId="27" type="noConversion"/>
  </si>
  <si>
    <t>510132198111144035</t>
    <phoneticPr fontId="27" type="noConversion"/>
  </si>
  <si>
    <t>wanghong@cdsummit.bmw.com.cn</t>
    <phoneticPr fontId="27" type="noConversion"/>
  </si>
  <si>
    <t>四川中达成宝</t>
    <phoneticPr fontId="27" type="noConversion"/>
  </si>
  <si>
    <r>
      <rPr>
        <sz val="11"/>
        <color theme="1"/>
        <rFont val="微软雅黑"/>
        <family val="2"/>
        <charset val="134"/>
      </rPr>
      <t>成都</t>
    </r>
    <phoneticPr fontId="27" type="noConversion"/>
  </si>
  <si>
    <t>邱彬</t>
    <phoneticPr fontId="27" type="noConversion"/>
  </si>
  <si>
    <t>18200516683</t>
    <phoneticPr fontId="27" type="noConversion"/>
  </si>
  <si>
    <t>511027197901020651</t>
    <phoneticPr fontId="27" type="noConversion"/>
  </si>
  <si>
    <t>service@cdjintai.bmw.com.cn</t>
    <phoneticPr fontId="27" type="noConversion"/>
  </si>
  <si>
    <t>成都锦泰宝驹</t>
    <phoneticPr fontId="27" type="noConversion"/>
  </si>
  <si>
    <t>刘章波</t>
    <phoneticPr fontId="27" type="noConversion"/>
  </si>
  <si>
    <t>13265626039</t>
    <phoneticPr fontId="27" type="noConversion"/>
  </si>
  <si>
    <t>51032219780724701X</t>
    <phoneticPr fontId="27" type="noConversion"/>
  </si>
  <si>
    <t>zhangbo.liu@baoxun.bmw.com.cn</t>
    <phoneticPr fontId="27" type="noConversion"/>
  </si>
  <si>
    <t>重庆宝驯</t>
    <phoneticPr fontId="27" type="noConversion"/>
  </si>
  <si>
    <t>重庆</t>
    <phoneticPr fontId="27" type="noConversion"/>
  </si>
  <si>
    <t>MU5428</t>
    <phoneticPr fontId="27" type="noConversion"/>
  </si>
  <si>
    <t>CA4542</t>
    <phoneticPr fontId="27" type="noConversion"/>
  </si>
  <si>
    <t>卢小建</t>
    <phoneticPr fontId="27" type="noConversion"/>
  </si>
  <si>
    <t>17791819302</t>
    <phoneticPr fontId="27" type="noConversion"/>
  </si>
  <si>
    <t>610324198311250574</t>
    <phoneticPr fontId="27" type="noConversion"/>
  </si>
  <si>
    <t>guotao.li@xianshunbaohang.bmw.com.cn</t>
    <phoneticPr fontId="27" type="noConversion"/>
  </si>
  <si>
    <t>西安顺宝行</t>
    <phoneticPr fontId="27" type="noConversion"/>
  </si>
  <si>
    <r>
      <rPr>
        <sz val="11"/>
        <color theme="1"/>
        <rFont val="微软雅黑"/>
        <family val="2"/>
        <charset val="134"/>
      </rPr>
      <t>西安</t>
    </r>
    <phoneticPr fontId="27" type="noConversion"/>
  </si>
  <si>
    <t>MU2336</t>
    <phoneticPr fontId="27" type="noConversion"/>
  </si>
  <si>
    <r>
      <t>虹桥</t>
    </r>
    <r>
      <rPr>
        <sz val="11"/>
        <color theme="1"/>
        <rFont val="BMW Group Condensed"/>
        <family val="2"/>
      </rPr>
      <t>T2</t>
    </r>
  </si>
  <si>
    <t>MU2170</t>
    <phoneticPr fontId="27" type="noConversion"/>
  </si>
  <si>
    <t>田军红</t>
    <phoneticPr fontId="27" type="noConversion"/>
  </si>
  <si>
    <t>18629313901</t>
    <phoneticPr fontId="27" type="noConversion"/>
  </si>
  <si>
    <t>612129198001084016</t>
    <phoneticPr fontId="27" type="noConversion"/>
  </si>
  <si>
    <t xml:space="preserve"> junhong.tian@xaytbobao.bmw.com.cn</t>
    <phoneticPr fontId="27" type="noConversion"/>
  </si>
  <si>
    <t>西安运通博宝</t>
    <phoneticPr fontId="27" type="noConversion"/>
  </si>
  <si>
    <t>翁松鹏</t>
    <phoneticPr fontId="27" type="noConversion"/>
  </si>
  <si>
    <t>18759209880</t>
    <phoneticPr fontId="27" type="noConversion"/>
  </si>
  <si>
    <t>350500198411063019</t>
    <phoneticPr fontId="27" type="noConversion"/>
  </si>
  <si>
    <t>Mec.2@xindeco.bmw.com.cn</t>
    <phoneticPr fontId="27" type="noConversion"/>
  </si>
  <si>
    <t>厦门信达通宝</t>
    <phoneticPr fontId="27" type="noConversion"/>
  </si>
  <si>
    <r>
      <rPr>
        <sz val="11"/>
        <color theme="1"/>
        <rFont val="微软雅黑"/>
        <family val="2"/>
        <charset val="134"/>
      </rPr>
      <t>厦门</t>
    </r>
    <phoneticPr fontId="27" type="noConversion"/>
  </si>
  <si>
    <t>MF8509</t>
    <phoneticPr fontId="27" type="noConversion"/>
  </si>
  <si>
    <t>MF8536</t>
    <phoneticPr fontId="27" type="noConversion"/>
  </si>
  <si>
    <t>李文彩</t>
    <phoneticPr fontId="27" type="noConversion"/>
  </si>
  <si>
    <t>13725531541</t>
    <phoneticPr fontId="27" type="noConversion"/>
  </si>
  <si>
    <t>441523198707136579</t>
    <phoneticPr fontId="27" type="noConversion"/>
  </si>
  <si>
    <t>awenpan@qq.com</t>
    <phoneticPr fontId="27" type="noConversion"/>
  </si>
  <si>
    <t>深圳宝创</t>
    <phoneticPr fontId="27" type="noConversion"/>
  </si>
  <si>
    <r>
      <rPr>
        <sz val="11"/>
        <color theme="1"/>
        <rFont val="微软雅黑"/>
        <family val="2"/>
        <charset val="134"/>
      </rPr>
      <t>深圳</t>
    </r>
    <phoneticPr fontId="27" type="noConversion"/>
  </si>
  <si>
    <t>MU5346</t>
    <phoneticPr fontId="27" type="noConversion"/>
  </si>
  <si>
    <t>CZ6584</t>
    <phoneticPr fontId="27" type="noConversion"/>
  </si>
  <si>
    <t>黄冰</t>
    <phoneticPr fontId="27" type="noConversion"/>
  </si>
  <si>
    <t>15013687123</t>
    <phoneticPr fontId="27" type="noConversion"/>
  </si>
  <si>
    <t>440881198405053136</t>
    <phoneticPr fontId="27" type="noConversion"/>
  </si>
  <si>
    <t>huang.bing@simedarby.com.hk</t>
    <phoneticPr fontId="27" type="noConversion"/>
  </si>
  <si>
    <t>森达美信昌</t>
    <phoneticPr fontId="27" type="noConversion"/>
  </si>
  <si>
    <t>张迎</t>
    <phoneticPr fontId="27" type="noConversion"/>
  </si>
  <si>
    <t>18926009343</t>
    <phoneticPr fontId="27" type="noConversion"/>
  </si>
  <si>
    <t>130529198306123018</t>
    <phoneticPr fontId="27" type="noConversion"/>
  </si>
  <si>
    <t>745005769@qq.com</t>
    <phoneticPr fontId="27" type="noConversion"/>
  </si>
  <si>
    <t>罗伟春</t>
    <phoneticPr fontId="27" type="noConversion"/>
  </si>
  <si>
    <t>13751782323</t>
    <phoneticPr fontId="27" type="noConversion"/>
  </si>
  <si>
    <t>441481198308040914</t>
    <phoneticPr fontId="27" type="noConversion"/>
  </si>
  <si>
    <t>luoweichun@gzbowyue1.bmw.com.cn</t>
    <phoneticPr fontId="27" type="noConversion"/>
  </si>
  <si>
    <t>广东德大</t>
    <phoneticPr fontId="27" type="noConversion"/>
  </si>
  <si>
    <r>
      <rPr>
        <sz val="11"/>
        <color theme="1"/>
        <rFont val="微软雅黑"/>
        <family val="2"/>
        <charset val="134"/>
      </rPr>
      <t>广州</t>
    </r>
    <phoneticPr fontId="27" type="noConversion"/>
  </si>
  <si>
    <t>MU5306</t>
    <phoneticPr fontId="27" type="noConversion"/>
  </si>
  <si>
    <t>MU5315</t>
    <phoneticPr fontId="27" type="noConversion"/>
  </si>
  <si>
    <t>原锐华</t>
    <phoneticPr fontId="27" type="noConversion"/>
  </si>
  <si>
    <t>13826442168</t>
    <phoneticPr fontId="27" type="noConversion"/>
  </si>
  <si>
    <t>44018119840927515X</t>
    <phoneticPr fontId="27" type="noConversion"/>
  </si>
  <si>
    <t>ruihua.yuan@yuebao.bmw.com.cn</t>
    <phoneticPr fontId="27" type="noConversion"/>
  </si>
  <si>
    <t>广州粤宝</t>
    <phoneticPr fontId="27" type="noConversion"/>
  </si>
  <si>
    <t>王少辉</t>
    <phoneticPr fontId="27" type="noConversion"/>
  </si>
  <si>
    <t>15805693018</t>
    <phoneticPr fontId="27" type="noConversion"/>
  </si>
  <si>
    <t>341126198202143216</t>
    <phoneticPr fontId="27" type="noConversion"/>
  </si>
  <si>
    <t>shaohui.wang@hefei-xingzhibao.bmw.com.cn</t>
    <phoneticPr fontId="27" type="noConversion"/>
  </si>
  <si>
    <t>合肥星之宝</t>
    <phoneticPr fontId="27" type="noConversion"/>
  </si>
  <si>
    <r>
      <rPr>
        <sz val="11"/>
        <color theme="1"/>
        <rFont val="微软雅黑"/>
        <family val="2"/>
        <charset val="134"/>
      </rPr>
      <t>合肥</t>
    </r>
    <phoneticPr fontId="27" type="noConversion"/>
  </si>
  <si>
    <t>高铁</t>
    <phoneticPr fontId="27" type="noConversion"/>
  </si>
  <si>
    <t>G7566</t>
    <phoneticPr fontId="27" type="noConversion"/>
  </si>
  <si>
    <t>G7596</t>
    <phoneticPr fontId="27" type="noConversion"/>
  </si>
  <si>
    <t>李贵雄</t>
    <phoneticPr fontId="27" type="noConversion"/>
  </si>
  <si>
    <t>15380883120</t>
    <phoneticPr fontId="27" type="noConversion"/>
  </si>
  <si>
    <t>352225198211032077</t>
    <phoneticPr fontId="27" type="noConversion"/>
  </si>
  <si>
    <t>guixiong.li@fande.bmw.com.cn</t>
    <phoneticPr fontId="27" type="noConversion"/>
  </si>
  <si>
    <t>南京宁宝</t>
    <phoneticPr fontId="27" type="noConversion"/>
  </si>
  <si>
    <r>
      <rPr>
        <sz val="11"/>
        <color theme="1"/>
        <rFont val="微软雅黑"/>
        <family val="2"/>
        <charset val="134"/>
      </rPr>
      <t>南京</t>
    </r>
    <phoneticPr fontId="27" type="noConversion"/>
  </si>
  <si>
    <t>G125</t>
    <phoneticPr fontId="27" type="noConversion"/>
  </si>
  <si>
    <t>G1826</t>
    <phoneticPr fontId="27" type="noConversion"/>
  </si>
  <si>
    <t>周锦</t>
    <phoneticPr fontId="27" type="noConversion"/>
  </si>
  <si>
    <t>18051281853</t>
    <phoneticPr fontId="27" type="noConversion"/>
  </si>
  <si>
    <t>321323198412042155</t>
    <phoneticPr fontId="27" type="noConversion"/>
  </si>
  <si>
    <t>jin.zhou@dybowdex.bmw.com.cn</t>
    <phoneticPr fontId="27" type="noConversion"/>
  </si>
  <si>
    <t>丹阳宝德</t>
    <phoneticPr fontId="27" type="noConversion"/>
  </si>
  <si>
    <t>丹阳</t>
    <phoneticPr fontId="27" type="noConversion"/>
  </si>
  <si>
    <t>G7117</t>
    <phoneticPr fontId="27" type="noConversion"/>
  </si>
  <si>
    <t>G7120</t>
    <phoneticPr fontId="27" type="noConversion"/>
  </si>
  <si>
    <t>丁浩</t>
    <phoneticPr fontId="27" type="noConversion"/>
  </si>
  <si>
    <t>18021192572</t>
    <phoneticPr fontId="27" type="noConversion"/>
  </si>
  <si>
    <t>320204198308193011</t>
    <phoneticPr fontId="27" type="noConversion"/>
  </si>
  <si>
    <t>hao.ding@wxbaozen.bmw.com.cn</t>
    <phoneticPr fontId="27" type="noConversion"/>
  </si>
  <si>
    <t>无锡宝泽</t>
    <phoneticPr fontId="27" type="noConversion"/>
  </si>
  <si>
    <r>
      <rPr>
        <sz val="11"/>
        <color theme="1"/>
        <rFont val="微软雅黑"/>
        <family val="2"/>
        <charset val="134"/>
      </rPr>
      <t>无锡</t>
    </r>
    <phoneticPr fontId="27" type="noConversion"/>
  </si>
  <si>
    <t>G7563</t>
    <phoneticPr fontId="27" type="noConversion"/>
  </si>
  <si>
    <t>聂伟</t>
    <phoneticPr fontId="27" type="noConversion"/>
  </si>
  <si>
    <t>13913577837</t>
    <phoneticPr fontId="27" type="noConversion"/>
  </si>
  <si>
    <t>320382198412298213</t>
    <phoneticPr fontId="27" type="noConversion"/>
  </si>
  <si>
    <t>wei.nie@suzhou-junbaohang.bmw.com.cn</t>
    <phoneticPr fontId="27" type="noConversion"/>
  </si>
  <si>
    <t>苏州骏宝行</t>
    <phoneticPr fontId="27" type="noConversion"/>
  </si>
  <si>
    <r>
      <rPr>
        <sz val="11"/>
        <color theme="1"/>
        <rFont val="微软雅黑"/>
        <family val="2"/>
        <charset val="134"/>
      </rPr>
      <t>苏州</t>
    </r>
    <phoneticPr fontId="27" type="noConversion"/>
  </si>
  <si>
    <t>G1923</t>
    <phoneticPr fontId="27" type="noConversion"/>
  </si>
  <si>
    <t>叶慧</t>
    <phoneticPr fontId="27" type="noConversion"/>
  </si>
  <si>
    <t>13857708472</t>
    <phoneticPr fontId="27" type="noConversion"/>
  </si>
  <si>
    <t>330302198311136530</t>
    <phoneticPr fontId="27" type="noConversion"/>
  </si>
  <si>
    <t>training@haoda.bmw.com.cn</t>
    <phoneticPr fontId="27" type="noConversion"/>
  </si>
  <si>
    <t>温州好达</t>
    <phoneticPr fontId="27" type="noConversion"/>
  </si>
  <si>
    <r>
      <rPr>
        <sz val="11"/>
        <color theme="1"/>
        <rFont val="微软雅黑"/>
        <family val="2"/>
        <charset val="134"/>
      </rPr>
      <t>温州</t>
    </r>
    <phoneticPr fontId="27" type="noConversion"/>
  </si>
  <si>
    <t>G7322</t>
    <phoneticPr fontId="27" type="noConversion"/>
  </si>
  <si>
    <t>G7339</t>
    <phoneticPr fontId="27" type="noConversion"/>
  </si>
  <si>
    <t>去程火车票丢失</t>
    <phoneticPr fontId="27" type="noConversion"/>
  </si>
  <si>
    <t>杨俊明</t>
    <phoneticPr fontId="27" type="noConversion"/>
  </si>
  <si>
    <t>18768500070</t>
    <phoneticPr fontId="27" type="noConversion"/>
  </si>
  <si>
    <t>620503198412225395</t>
    <phoneticPr fontId="27" type="noConversion"/>
  </si>
  <si>
    <t xml:space="preserve"> inhouse-trainer@yuyao-baoheng.bmw.com.cn</t>
    <phoneticPr fontId="27" type="noConversion"/>
  </si>
  <si>
    <t>余姚宝恒</t>
    <phoneticPr fontId="27" type="noConversion"/>
  </si>
  <si>
    <t>余姚</t>
    <phoneticPr fontId="27" type="noConversion"/>
  </si>
  <si>
    <t>客运5312</t>
    <phoneticPr fontId="27" type="noConversion"/>
  </si>
  <si>
    <t>G7527</t>
    <phoneticPr fontId="27" type="noConversion"/>
  </si>
  <si>
    <t>徐笔荣</t>
    <phoneticPr fontId="27" type="noConversion"/>
  </si>
  <si>
    <t>13958199703</t>
    <phoneticPr fontId="27" type="noConversion"/>
  </si>
  <si>
    <t>330822198310110315</t>
    <phoneticPr fontId="27" type="noConversion"/>
  </si>
  <si>
    <t>zhangwei@hzjinchanghangde.bmw.com.cn</t>
    <phoneticPr fontId="27" type="noConversion"/>
  </si>
  <si>
    <t>杭州金昌杭德</t>
    <phoneticPr fontId="27" type="noConversion"/>
  </si>
  <si>
    <r>
      <rPr>
        <sz val="11"/>
        <color theme="1"/>
        <rFont val="微软雅黑"/>
        <family val="2"/>
        <charset val="134"/>
      </rPr>
      <t>杭州</t>
    </r>
    <phoneticPr fontId="27" type="noConversion"/>
  </si>
  <si>
    <t>G7514</t>
    <phoneticPr fontId="27" type="noConversion"/>
  </si>
  <si>
    <t>G1395</t>
    <phoneticPr fontId="27" type="noConversion"/>
  </si>
  <si>
    <t>粟剑辉</t>
    <phoneticPr fontId="27" type="noConversion"/>
  </si>
  <si>
    <t>18758186156</t>
    <phoneticPr fontId="27" type="noConversion"/>
  </si>
  <si>
    <t>43122519840403481X</t>
    <phoneticPr fontId="27" type="noConversion"/>
  </si>
  <si>
    <t>sujianhui1984@163.com</t>
    <phoneticPr fontId="27" type="noConversion"/>
  </si>
  <si>
    <t>冯仪超</t>
    <phoneticPr fontId="27" type="noConversion"/>
  </si>
  <si>
    <t>13456264284</t>
    <phoneticPr fontId="27" type="noConversion"/>
  </si>
  <si>
    <t>330825198701251018</t>
    <phoneticPr fontId="27" type="noConversion"/>
  </si>
  <si>
    <t>yichao.feng@jiaxing-junbaohang.bmw.com.cn</t>
    <phoneticPr fontId="27" type="noConversion"/>
  </si>
  <si>
    <t>嘉兴骏宝行</t>
    <phoneticPr fontId="27" type="noConversion"/>
  </si>
  <si>
    <r>
      <rPr>
        <sz val="11"/>
        <color theme="1"/>
        <rFont val="微软雅黑"/>
        <family val="2"/>
        <charset val="134"/>
      </rPr>
      <t>嘉兴</t>
    </r>
    <phoneticPr fontId="27" type="noConversion"/>
  </si>
  <si>
    <t>自驾</t>
    <phoneticPr fontId="27" type="noConversion"/>
  </si>
  <si>
    <r>
      <rPr>
        <sz val="11"/>
        <color theme="1"/>
        <rFont val="微软雅黑"/>
        <family val="2"/>
        <charset val="134"/>
      </rPr>
      <t>何宇峰</t>
    </r>
    <phoneticPr fontId="27" type="noConversion"/>
  </si>
  <si>
    <t>18744055033</t>
    <phoneticPr fontId="27" type="noConversion"/>
  </si>
  <si>
    <t>310230197811143130</t>
    <phoneticPr fontId="27" type="noConversion"/>
  </si>
  <si>
    <t>heyufeng@baozen.bmw.com.cn</t>
    <phoneticPr fontId="27" type="noConversion"/>
  </si>
  <si>
    <t>确认参加</t>
    <phoneticPr fontId="27" type="noConversion"/>
  </si>
  <si>
    <r>
      <rPr>
        <sz val="11"/>
        <color theme="1"/>
        <rFont val="宋体"/>
        <family val="3"/>
        <charset val="134"/>
      </rPr>
      <t>未接通</t>
    </r>
    <phoneticPr fontId="27" type="noConversion"/>
  </si>
  <si>
    <r>
      <rPr>
        <sz val="11"/>
        <color theme="1"/>
        <rFont val="宋体"/>
        <family val="3"/>
        <charset val="134"/>
      </rPr>
      <t>上海宝诚</t>
    </r>
    <phoneticPr fontId="27" type="noConversion"/>
  </si>
  <si>
    <r>
      <rPr>
        <sz val="11"/>
        <color theme="1"/>
        <rFont val="微软雅黑"/>
        <family val="2"/>
        <charset val="134"/>
      </rPr>
      <t>上海</t>
    </r>
    <phoneticPr fontId="27" type="noConversion"/>
  </si>
  <si>
    <t>-</t>
    <phoneticPr fontId="27" type="noConversion"/>
  </si>
  <si>
    <t>OK</t>
    <phoneticPr fontId="27" type="noConversion"/>
  </si>
  <si>
    <r>
      <rPr>
        <b/>
        <sz val="11"/>
        <color theme="1"/>
        <rFont val="宋体"/>
        <family val="3"/>
        <charset val="134"/>
      </rPr>
      <t>小计</t>
    </r>
    <phoneticPr fontId="27" type="noConversion"/>
  </si>
  <si>
    <r>
      <rPr>
        <b/>
        <sz val="11"/>
        <color theme="1"/>
        <rFont val="宋体"/>
        <family val="3"/>
        <charset val="134"/>
      </rPr>
      <t>总计</t>
    </r>
    <phoneticPr fontId="27" type="noConversion"/>
  </si>
  <si>
    <r>
      <t>July  8th  airport pick-up,Shanghai Hongqiao airports-holiday inn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attached details
7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8</t>
    </r>
    <r>
      <rPr>
        <sz val="10"/>
        <rFont val="宋体"/>
        <family val="3"/>
        <charset val="134"/>
      </rPr>
      <t>日接机，上海虹桥机场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假日酒店，附具体明细</t>
    </r>
    <phoneticPr fontId="6" type="noConversion"/>
  </si>
  <si>
    <r>
      <t>July 10th, BMW Training center-Pudong airport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attached details
7</t>
    </r>
    <r>
      <rPr>
        <sz val="10"/>
        <rFont val="宋体"/>
        <family val="3"/>
        <charset val="134"/>
      </rPr>
      <t>月</t>
    </r>
    <r>
      <rPr>
        <sz val="10"/>
        <rFont val="BMWTypeCondensedRegular"/>
        <family val="2"/>
      </rPr>
      <t>10</t>
    </r>
    <r>
      <rPr>
        <sz val="10"/>
        <rFont val="宋体"/>
        <family val="3"/>
        <charset val="134"/>
      </rPr>
      <t>日送机，培训中心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浦东机场，附具体明细</t>
    </r>
    <phoneticPr fontId="6" type="noConversion"/>
  </si>
  <si>
    <t xml:space="preserve"> </t>
    <phoneticPr fontId="19" type="noConversion"/>
  </si>
  <si>
    <r>
      <t xml:space="preserve">G Agency Fees
</t>
    </r>
    <r>
      <rPr>
        <b/>
        <sz val="10"/>
        <color indexed="9"/>
        <rFont val="宋体"/>
        <family val="3"/>
        <charset val="134"/>
      </rPr>
      <t>服务费</t>
    </r>
    <phoneticPr fontId="6" type="noConversion"/>
  </si>
  <si>
    <r>
      <t xml:space="preserve">G Agency Fees
</t>
    </r>
    <r>
      <rPr>
        <b/>
        <sz val="10"/>
        <color indexed="8"/>
        <rFont val="宋体"/>
        <family val="3"/>
        <charset val="134"/>
      </rPr>
      <t>服务费</t>
    </r>
    <phoneticPr fontId="19" type="noConversion"/>
  </si>
  <si>
    <r>
      <t xml:space="preserve">Agency Fees
</t>
    </r>
    <r>
      <rPr>
        <b/>
        <sz val="10"/>
        <color indexed="8"/>
        <rFont val="宋体"/>
        <family val="3"/>
        <charset val="134"/>
      </rPr>
      <t>服务费</t>
    </r>
    <phoneticPr fontId="22" type="noConversion"/>
  </si>
  <si>
    <r>
      <rPr>
        <sz val="10"/>
        <rFont val="宋体"/>
        <family val="3"/>
        <charset val="134"/>
      </rPr>
      <t xml:space="preserve">现场执行人员
</t>
    </r>
    <r>
      <rPr>
        <sz val="10"/>
        <rFont val="BMWTypeCondensedRegular"/>
        <family val="2"/>
      </rPr>
      <t>On site manager</t>
    </r>
    <phoneticPr fontId="19" type="noConversion"/>
  </si>
  <si>
    <r>
      <t>1 on-site manager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3 days
1</t>
    </r>
    <r>
      <rPr>
        <sz val="10"/>
        <rFont val="宋体"/>
        <family val="3"/>
        <charset val="134"/>
      </rPr>
      <t>名现场执行人员，</t>
    </r>
    <r>
      <rPr>
        <sz val="10"/>
        <rFont val="BMWTypeCondensedRegular"/>
        <family val="2"/>
      </rPr>
      <t>3</t>
    </r>
    <r>
      <rPr>
        <sz val="10"/>
        <rFont val="宋体"/>
        <family val="3"/>
        <charset val="134"/>
      </rPr>
      <t>天</t>
    </r>
    <phoneticPr fontId="19" type="noConversion"/>
  </si>
  <si>
    <r>
      <t>Beijing-Shanghai round trip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>accommodation in Shanghai 2 days</t>
    </r>
    <r>
      <rPr>
        <sz val="10"/>
        <rFont val="宋体"/>
        <family val="3"/>
        <charset val="134"/>
      </rPr>
      <t>，</t>
    </r>
    <r>
      <rPr>
        <sz val="10"/>
        <rFont val="BMWTypeCondensedRegular"/>
        <family val="2"/>
      </rPr>
      <t xml:space="preserve">3 days meal allowance
</t>
    </r>
    <r>
      <rPr>
        <sz val="10"/>
        <rFont val="宋体"/>
        <family val="3"/>
        <charset val="134"/>
      </rPr>
      <t>北京</t>
    </r>
    <r>
      <rPr>
        <sz val="10"/>
        <rFont val="BMWTypeCondensedRegular"/>
        <family val="2"/>
      </rPr>
      <t>-</t>
    </r>
    <r>
      <rPr>
        <sz val="10"/>
        <rFont val="宋体"/>
        <family val="3"/>
        <charset val="134"/>
      </rPr>
      <t>上海往返交通，上海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晚住宿，</t>
    </r>
    <r>
      <rPr>
        <sz val="10"/>
        <rFont val="BMWTypeCondensedRegular"/>
        <family val="2"/>
      </rPr>
      <t>3</t>
    </r>
    <r>
      <rPr>
        <sz val="10"/>
        <rFont val="宋体"/>
        <family val="3"/>
        <charset val="134"/>
      </rPr>
      <t>天餐补</t>
    </r>
    <phoneticPr fontId="22" type="noConversion"/>
  </si>
  <si>
    <t xml:space="preserve">
</t>
    <phoneticPr fontId="27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</si>
</sst>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sz val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BMW Group Condensed"/>
      <family val="2"/>
    </font>
    <font>
      <sz val="11"/>
      <color theme="0"/>
      <name val="BMW Group Condensed"/>
      <family val="2"/>
    </font>
    <font>
      <sz val="11"/>
      <color theme="0"/>
      <name val="微软雅黑"/>
      <family val="2"/>
      <charset val="134"/>
    </font>
    <font>
      <sz val="11"/>
      <color theme="0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11"/>
      <color theme="1"/>
      <name val="BMW Group Condensed"/>
      <family val="2"/>
    </font>
    <font>
      <b/>
      <sz val="11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F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5" fillId="0" borderId="0" xfId="0" applyFont="1">
      <alignment vertical="center"/>
    </xf>
    <xf numFmtId="177" fontId="4" fillId="3" borderId="1" xfId="3" applyNumberFormat="1" applyFont="1" applyFill="1" applyBorder="1" applyAlignment="1">
      <alignment horizontal="left" vertical="center"/>
    </xf>
    <xf numFmtId="177" fontId="4" fillId="3" borderId="0" xfId="3" applyNumberFormat="1" applyFont="1" applyFill="1" applyBorder="1" applyAlignment="1">
      <alignment horizontal="left" vertical="center"/>
    </xf>
    <xf numFmtId="178" fontId="4" fillId="3" borderId="0" xfId="3" applyNumberFormat="1" applyFont="1" applyFill="1" applyBorder="1" applyAlignment="1">
      <alignment horizontal="center" vertical="center"/>
    </xf>
    <xf numFmtId="178" fontId="4" fillId="3" borderId="0" xfId="3" applyNumberFormat="1" applyFont="1" applyFill="1" applyBorder="1" applyAlignment="1">
      <alignment horizontal="left" vertical="center"/>
    </xf>
    <xf numFmtId="177" fontId="4" fillId="3" borderId="2" xfId="3" applyNumberFormat="1" applyFont="1" applyFill="1" applyBorder="1" applyAlignment="1">
      <alignment horizontal="left" vertical="center"/>
    </xf>
    <xf numFmtId="0" fontId="11" fillId="4" borderId="3" xfId="2" applyFont="1" applyFill="1" applyBorder="1" applyAlignment="1">
      <alignment horizontal="center" vertical="center" wrapText="1"/>
    </xf>
    <xf numFmtId="178" fontId="11" fillId="4" borderId="4" xfId="2" applyNumberFormat="1" applyFont="1" applyFill="1" applyBorder="1" applyAlignment="1">
      <alignment horizontal="center" vertical="center" wrapText="1"/>
    </xf>
    <xf numFmtId="0" fontId="11" fillId="4" borderId="5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178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178" fontId="8" fillId="2" borderId="0" xfId="0" applyNumberFormat="1" applyFont="1" applyFill="1" applyBorder="1" applyAlignment="1">
      <alignment horizontal="center" vertical="center"/>
    </xf>
    <xf numFmtId="179" fontId="8" fillId="2" borderId="2" xfId="0" applyNumberFormat="1" applyFont="1" applyFill="1" applyBorder="1" applyAlignment="1">
      <alignment horizontal="center" vertical="center"/>
    </xf>
    <xf numFmtId="178" fontId="15" fillId="0" borderId="4" xfId="2" applyNumberFormat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178" fontId="7" fillId="5" borderId="4" xfId="2" applyNumberFormat="1" applyFont="1" applyFill="1" applyBorder="1" applyAlignment="1">
      <alignment horizontal="right" vertical="center" wrapText="1"/>
    </xf>
    <xf numFmtId="40" fontId="7" fillId="5" borderId="5" xfId="2" applyNumberFormat="1" applyFont="1" applyFill="1" applyBorder="1" applyAlignment="1">
      <alignment horizontal="right" vertical="center" wrapText="1"/>
    </xf>
    <xf numFmtId="0" fontId="15" fillId="0" borderId="4" xfId="2" applyFont="1" applyFill="1" applyBorder="1" applyAlignment="1">
      <alignment horizontal="center" vertical="center" wrapText="1"/>
    </xf>
    <xf numFmtId="178" fontId="5" fillId="0" borderId="0" xfId="0" applyNumberFormat="1" applyFont="1" applyAlignment="1">
      <alignment horizontal="center" vertical="center"/>
    </xf>
    <xf numFmtId="178" fontId="5" fillId="0" borderId="0" xfId="0" applyNumberFormat="1" applyFont="1">
      <alignment vertical="center"/>
    </xf>
    <xf numFmtId="0" fontId="15" fillId="3" borderId="4" xfId="2" applyFont="1" applyFill="1" applyBorder="1" applyAlignment="1">
      <alignment horizontal="center" vertical="center" wrapText="1"/>
    </xf>
    <xf numFmtId="178" fontId="15" fillId="3" borderId="4" xfId="2" applyNumberFormat="1" applyFont="1" applyFill="1" applyBorder="1" applyAlignment="1">
      <alignment horizontal="right" vertical="center" wrapText="1"/>
    </xf>
    <xf numFmtId="0" fontId="15" fillId="3" borderId="4" xfId="2" applyFont="1" applyFill="1" applyBorder="1" applyAlignment="1">
      <alignment horizontal="left" vertical="center" wrapText="1"/>
    </xf>
    <xf numFmtId="177" fontId="15" fillId="3" borderId="4" xfId="3" applyNumberFormat="1" applyFont="1" applyFill="1" applyBorder="1" applyAlignment="1">
      <alignment vertical="center" wrapText="1"/>
    </xf>
    <xf numFmtId="0" fontId="15" fillId="0" borderId="3" xfId="2" applyFont="1" applyFill="1" applyBorder="1" applyAlignment="1">
      <alignment horizontal="center" vertical="center" wrapText="1"/>
    </xf>
    <xf numFmtId="177" fontId="15" fillId="0" borderId="4" xfId="3" applyNumberFormat="1" applyFont="1" applyFill="1" applyBorder="1" applyAlignment="1">
      <alignment vertical="center" wrapText="1"/>
    </xf>
    <xf numFmtId="9" fontId="15" fillId="0" borderId="4" xfId="2" applyNumberFormat="1" applyFont="1" applyFill="1" applyBorder="1" applyAlignment="1">
      <alignment horizontal="center" vertical="center" wrapText="1"/>
    </xf>
    <xf numFmtId="178" fontId="15" fillId="0" borderId="4" xfId="2" applyNumberFormat="1" applyFont="1" applyFill="1" applyBorder="1" applyAlignment="1">
      <alignment horizontal="right" vertical="center" wrapText="1"/>
    </xf>
    <xf numFmtId="0" fontId="15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1" fillId="4" borderId="4" xfId="2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/>
    </xf>
    <xf numFmtId="0" fontId="11" fillId="4" borderId="3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/>
      <protection locked="0"/>
    </xf>
    <xf numFmtId="178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NumberFormat="1" applyFont="1" applyFill="1" applyBorder="1" applyAlignment="1" applyProtection="1">
      <alignment horizontal="center" vertical="center"/>
      <protection locked="0"/>
    </xf>
    <xf numFmtId="0" fontId="5" fillId="3" borderId="2" xfId="0" applyNumberFormat="1" applyFont="1" applyFill="1" applyBorder="1" applyProtection="1">
      <alignment vertical="center"/>
      <protection locked="0"/>
    </xf>
    <xf numFmtId="178" fontId="11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1" fillId="4" borderId="5" xfId="2" applyFont="1" applyFill="1" applyBorder="1" applyAlignment="1" applyProtection="1">
      <alignment horizontal="center" vertical="center" wrapText="1"/>
      <protection locked="0"/>
    </xf>
    <xf numFmtId="178" fontId="7" fillId="0" borderId="4" xfId="5" applyNumberFormat="1" applyFont="1" applyBorder="1" applyAlignment="1" applyProtection="1">
      <alignment vertical="center" wrapText="1"/>
      <protection locked="0"/>
    </xf>
    <xf numFmtId="177" fontId="8" fillId="0" borderId="5" xfId="3" applyNumberFormat="1" applyFont="1" applyBorder="1" applyAlignment="1" applyProtection="1">
      <alignment vertical="center" wrapText="1"/>
      <protection locked="0"/>
    </xf>
    <xf numFmtId="178" fontId="7" fillId="5" borderId="4" xfId="2" applyNumberFormat="1" applyFont="1" applyFill="1" applyBorder="1" applyAlignment="1" applyProtection="1">
      <alignment vertical="center" wrapText="1"/>
      <protection locked="0"/>
    </xf>
    <xf numFmtId="176" fontId="7" fillId="5" borderId="5" xfId="2" applyNumberFormat="1" applyFont="1" applyFill="1" applyBorder="1" applyAlignment="1" applyProtection="1">
      <alignment horizontal="right" vertical="center" wrapText="1"/>
      <protection locked="0"/>
    </xf>
    <xf numFmtId="178" fontId="15" fillId="3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3" borderId="4" xfId="2" applyFont="1" applyFill="1" applyBorder="1" applyAlignment="1" applyProtection="1">
      <alignment horizontal="left" vertical="center" wrapText="1"/>
      <protection locked="0"/>
    </xf>
    <xf numFmtId="40" fontId="7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5" fillId="0" borderId="4" xfId="1" applyFont="1" applyFill="1" applyBorder="1" applyAlignment="1">
      <alignment horizontal="left" vertical="center" wrapText="1"/>
    </xf>
    <xf numFmtId="178" fontId="1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2" applyNumberFormat="1" applyFont="1" applyFill="1" applyBorder="1" applyAlignment="1">
      <alignment horizontal="center" vertical="center" wrapText="1"/>
    </xf>
    <xf numFmtId="0" fontId="15" fillId="0" borderId="5" xfId="2" applyFont="1" applyFill="1" applyBorder="1" applyAlignment="1">
      <alignment vertical="center" wrapText="1"/>
    </xf>
    <xf numFmtId="0" fontId="15" fillId="0" borderId="4" xfId="2" applyFont="1" applyFill="1" applyBorder="1" applyAlignment="1">
      <alignment horizontal="left" vertical="center" wrapText="1"/>
    </xf>
    <xf numFmtId="0" fontId="15" fillId="0" borderId="4" xfId="2" applyNumberFormat="1" applyFont="1" applyFill="1" applyBorder="1" applyAlignment="1">
      <alignment horizontal="left" vertical="center" wrapText="1"/>
    </xf>
    <xf numFmtId="178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5" xfId="2" applyNumberFormat="1" applyFont="1" applyFill="1" applyBorder="1" applyAlignment="1">
      <alignment horizontal="left" vertical="center" wrapText="1"/>
    </xf>
    <xf numFmtId="177" fontId="7" fillId="0" borderId="6" xfId="3" applyNumberFormat="1" applyFont="1" applyFill="1" applyBorder="1" applyAlignment="1" applyProtection="1">
      <alignment horizontal="left" vertical="center" wrapText="1"/>
    </xf>
    <xf numFmtId="177" fontId="7" fillId="0" borderId="12" xfId="3" applyNumberFormat="1" applyFont="1" applyFill="1" applyBorder="1" applyAlignment="1" applyProtection="1">
      <alignment horizontal="lef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29" fillId="8" borderId="4" xfId="0" applyFont="1" applyFill="1" applyBorder="1" applyAlignment="1">
      <alignment horizontal="center" vertical="center"/>
    </xf>
    <xf numFmtId="49" fontId="29" fillId="8" borderId="4" xfId="0" applyNumberFormat="1" applyFont="1" applyFill="1" applyBorder="1" applyAlignment="1">
      <alignment horizontal="center" vertical="center"/>
    </xf>
    <xf numFmtId="49" fontId="31" fillId="8" borderId="4" xfId="0" applyNumberFormat="1" applyFont="1" applyFill="1" applyBorder="1" applyAlignment="1">
      <alignment horizontal="center" vertical="center"/>
    </xf>
    <xf numFmtId="49" fontId="29" fillId="8" borderId="4" xfId="0" applyNumberFormat="1" applyFont="1" applyFill="1" applyBorder="1" applyAlignment="1">
      <alignment horizontal="center" vertical="center" wrapText="1"/>
    </xf>
    <xf numFmtId="49" fontId="31" fillId="8" borderId="4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/>
    </xf>
    <xf numFmtId="49" fontId="28" fillId="0" borderId="4" xfId="0" applyNumberFormat="1" applyFont="1" applyFill="1" applyBorder="1" applyAlignment="1">
      <alignment horizontal="center" vertical="center"/>
    </xf>
    <xf numFmtId="0" fontId="33" fillId="9" borderId="4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14" fontId="28" fillId="0" borderId="4" xfId="0" applyNumberFormat="1" applyFont="1" applyFill="1" applyBorder="1" applyAlignment="1">
      <alignment horizontal="center" vertical="center"/>
    </xf>
    <xf numFmtId="20" fontId="28" fillId="0" borderId="4" xfId="0" applyNumberFormat="1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 wrapText="1"/>
    </xf>
    <xf numFmtId="0" fontId="33" fillId="7" borderId="4" xfId="0" applyFont="1" applyFill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0" xfId="0" applyFont="1" applyFill="1" applyAlignment="1">
      <alignment horizontal="center" vertical="center"/>
    </xf>
    <xf numFmtId="0" fontId="28" fillId="7" borderId="12" xfId="0" applyFont="1" applyFill="1" applyBorder="1" applyAlignment="1">
      <alignment vertical="center"/>
    </xf>
    <xf numFmtId="0" fontId="33" fillId="0" borderId="4" xfId="0" applyFont="1" applyBorder="1" applyAlignment="1">
      <alignment horizontal="center" vertical="center"/>
    </xf>
    <xf numFmtId="0" fontId="34" fillId="0" borderId="4" xfId="0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0" fontId="33" fillId="0" borderId="4" xfId="0" applyFont="1" applyBorder="1" applyAlignment="1">
      <alignment horizontal="center" vertical="center" wrapText="1"/>
    </xf>
    <xf numFmtId="177" fontId="7" fillId="0" borderId="6" xfId="3" applyNumberFormat="1" applyFont="1" applyFill="1" applyBorder="1" applyAlignment="1" applyProtection="1">
      <alignment horizontal="left" vertical="center" wrapText="1"/>
    </xf>
    <xf numFmtId="177" fontId="7" fillId="0" borderId="12" xfId="3" applyNumberFormat="1" applyFont="1" applyFill="1" applyBorder="1" applyAlignment="1" applyProtection="1">
      <alignment horizontal="left" vertical="center" wrapText="1"/>
    </xf>
    <xf numFmtId="40" fontId="8" fillId="0" borderId="13" xfId="5" applyNumberFormat="1" applyFont="1" applyFill="1" applyBorder="1" applyAlignment="1" applyProtection="1">
      <alignment horizontal="right" vertical="center" wrapText="1"/>
    </xf>
    <xf numFmtId="40" fontId="8" fillId="0" borderId="14" xfId="5" applyNumberFormat="1" applyFont="1" applyFill="1" applyBorder="1" applyAlignment="1" applyProtection="1">
      <alignment horizontal="right" vertical="center" wrapText="1"/>
    </xf>
    <xf numFmtId="177" fontId="2" fillId="3" borderId="9" xfId="3" applyNumberFormat="1" applyFont="1" applyFill="1" applyBorder="1" applyAlignment="1">
      <alignment horizontal="left" vertical="center"/>
    </xf>
    <xf numFmtId="177" fontId="4" fillId="3" borderId="10" xfId="3" applyNumberFormat="1" applyFont="1" applyFill="1" applyBorder="1" applyAlignment="1">
      <alignment horizontal="left" vertical="center"/>
    </xf>
    <xf numFmtId="177" fontId="4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1" fillId="4" borderId="4" xfId="2" applyFont="1" applyFill="1" applyBorder="1" applyAlignment="1" applyProtection="1">
      <alignment horizontal="center" vertical="center" wrapText="1"/>
    </xf>
    <xf numFmtId="177" fontId="7" fillId="0" borderId="6" xfId="3" applyNumberFormat="1" applyFont="1" applyBorder="1" applyAlignment="1" applyProtection="1">
      <alignment horizontal="left" vertical="center" wrapText="1"/>
    </xf>
    <xf numFmtId="177" fontId="7" fillId="0" borderId="12" xfId="3" applyNumberFormat="1" applyFont="1" applyBorder="1" applyAlignment="1" applyProtection="1">
      <alignment horizontal="left" vertical="center" wrapText="1"/>
    </xf>
    <xf numFmtId="40" fontId="8" fillId="2" borderId="13" xfId="5" applyNumberFormat="1" applyFont="1" applyFill="1" applyBorder="1" applyAlignment="1" applyProtection="1">
      <alignment horizontal="right" vertical="center" wrapText="1"/>
    </xf>
    <xf numFmtId="40" fontId="8" fillId="2" borderId="14" xfId="5" applyNumberFormat="1" applyFont="1" applyFill="1" applyBorder="1" applyAlignment="1" applyProtection="1">
      <alignment horizontal="right" vertical="center" wrapText="1"/>
    </xf>
    <xf numFmtId="177" fontId="7" fillId="6" borderId="3" xfId="3" applyNumberFormat="1" applyFont="1" applyFill="1" applyBorder="1" applyAlignment="1">
      <alignment vertical="center" wrapText="1"/>
    </xf>
    <xf numFmtId="177" fontId="7" fillId="6" borderId="4" xfId="3" applyNumberFormat="1" applyFont="1" applyFill="1" applyBorder="1" applyAlignment="1">
      <alignment vertical="center"/>
    </xf>
    <xf numFmtId="177" fontId="7" fillId="6" borderId="3" xfId="3" applyNumberFormat="1" applyFont="1" applyFill="1" applyBorder="1" applyAlignment="1" applyProtection="1">
      <alignment horizontal="center" vertical="center" wrapText="1"/>
    </xf>
    <xf numFmtId="177" fontId="7" fillId="6" borderId="4" xfId="3" applyNumberFormat="1" applyFont="1" applyFill="1" applyBorder="1" applyAlignment="1" applyProtection="1">
      <alignment horizontal="center" vertical="center"/>
    </xf>
    <xf numFmtId="40" fontId="7" fillId="5" borderId="6" xfId="6" applyNumberFormat="1" applyFont="1" applyFill="1" applyBorder="1" applyAlignment="1" applyProtection="1">
      <alignment horizontal="right" vertical="center" wrapText="1"/>
    </xf>
    <xf numFmtId="40" fontId="7" fillId="5" borderId="12" xfId="6" applyNumberFormat="1" applyFont="1" applyFill="1" applyBorder="1" applyAlignment="1" applyProtection="1">
      <alignment horizontal="right" vertical="center" wrapText="1"/>
    </xf>
    <xf numFmtId="177" fontId="5" fillId="2" borderId="1" xfId="3" applyNumberFormat="1" applyFont="1" applyFill="1" applyBorder="1">
      <alignment vertical="center"/>
    </xf>
    <xf numFmtId="0" fontId="5" fillId="0" borderId="0" xfId="0" applyFont="1" applyBorder="1">
      <alignment vertical="center"/>
    </xf>
    <xf numFmtId="0" fontId="7" fillId="0" borderId="0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7" fillId="0" borderId="17" xfId="2" applyFont="1" applyFill="1" applyBorder="1" applyAlignment="1">
      <alignment horizontal="center" vertical="center" wrapText="1"/>
    </xf>
    <xf numFmtId="177" fontId="20" fillId="6" borderId="18" xfId="3" applyNumberFormat="1" applyFont="1" applyFill="1" applyBorder="1" applyAlignment="1">
      <alignment vertical="center" wrapText="1"/>
    </xf>
    <xf numFmtId="177" fontId="20" fillId="6" borderId="19" xfId="3" applyNumberFormat="1" applyFont="1" applyFill="1" applyBorder="1" applyAlignment="1">
      <alignment vertical="center" wrapText="1"/>
    </xf>
    <xf numFmtId="177" fontId="20" fillId="6" borderId="20" xfId="3" applyNumberFormat="1" applyFont="1" applyFill="1" applyBorder="1" applyAlignment="1">
      <alignment vertical="center" wrapText="1"/>
    </xf>
    <xf numFmtId="177" fontId="7" fillId="6" borderId="15" xfId="3" applyNumberFormat="1" applyFont="1" applyFill="1" applyBorder="1" applyAlignment="1">
      <alignment vertical="center" wrapText="1"/>
    </xf>
    <xf numFmtId="177" fontId="7" fillId="6" borderId="16" xfId="3" applyNumberFormat="1" applyFont="1" applyFill="1" applyBorder="1" applyAlignment="1">
      <alignment vertical="center" wrapText="1"/>
    </xf>
    <xf numFmtId="177" fontId="7" fillId="6" borderId="12" xfId="3" applyNumberFormat="1" applyFont="1" applyFill="1" applyBorder="1" applyAlignment="1">
      <alignment vertical="center" wrapText="1"/>
    </xf>
    <xf numFmtId="0" fontId="25" fillId="0" borderId="21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34" fillId="0" borderId="6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</cellXfs>
  <cellStyles count="7">
    <cellStyle name="Normal 2" xfId="1"/>
    <cellStyle name="Normal_Sheet1" xfId="2"/>
    <cellStyle name="常规" xfId="0" builtinId="0"/>
    <cellStyle name="常规 14" xfId="3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57150</xdr:rowOff>
    </xdr:from>
    <xdr:to>
      <xdr:col>2</xdr:col>
      <xdr:colOff>895350</xdr:colOff>
      <xdr:row>0</xdr:row>
      <xdr:rowOff>685800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57150"/>
          <a:ext cx="1847850" cy="6286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awenpan@qq.com" TargetMode="External"/><Relationship Id="rId13" Type="http://schemas.openxmlformats.org/officeDocument/2006/relationships/hyperlink" Target="mailto:shaohui.wang@hefei-xingzhibao.bmw.com.cn" TargetMode="External"/><Relationship Id="rId18" Type="http://schemas.openxmlformats.org/officeDocument/2006/relationships/hyperlink" Target="mailto:hao.ding@wxbaozen.bmw.com.cn" TargetMode="External"/><Relationship Id="rId26" Type="http://schemas.openxmlformats.org/officeDocument/2006/relationships/hyperlink" Target="mailto:zhangbo.liu@baoxun.bmw.com.cn" TargetMode="External"/><Relationship Id="rId3" Type="http://schemas.openxmlformats.org/officeDocument/2006/relationships/hyperlink" Target="mailto:guotao.li@xianshunbaohang.bmw.com.cn" TargetMode="External"/><Relationship Id="rId21" Type="http://schemas.openxmlformats.org/officeDocument/2006/relationships/hyperlink" Target="mailto:zhangwei@hzjinchanghangde.bmw.com.cn" TargetMode="External"/><Relationship Id="rId7" Type="http://schemas.openxmlformats.org/officeDocument/2006/relationships/hyperlink" Target="mailto:Longjiang.Liu@yandebao.bmw.com.cn" TargetMode="External"/><Relationship Id="rId12" Type="http://schemas.openxmlformats.org/officeDocument/2006/relationships/hyperlink" Target="mailto:xiaochang.qi@yingzhibao.bmw.com.cn" TargetMode="External"/><Relationship Id="rId17" Type="http://schemas.openxmlformats.org/officeDocument/2006/relationships/hyperlink" Target="mailto:luoweichun@gzbowyue1.bmw.com.cn" TargetMode="External"/><Relationship Id="rId25" Type="http://schemas.openxmlformats.org/officeDocument/2006/relationships/hyperlink" Target="mailto:BJcdbjhs@163.com" TargetMode="External"/><Relationship Id="rId2" Type="http://schemas.openxmlformats.org/officeDocument/2006/relationships/hyperlink" Target="mailto:wei.nie@suzhou-junbaohang.bmw.com.cn" TargetMode="External"/><Relationship Id="rId16" Type="http://schemas.openxmlformats.org/officeDocument/2006/relationships/hyperlink" Target="mailto:Mec.2@xindeco.bmw.com.cn" TargetMode="External"/><Relationship Id="rId20" Type="http://schemas.openxmlformats.org/officeDocument/2006/relationships/hyperlink" Target="mailto:745005769@qq.com" TargetMode="External"/><Relationship Id="rId29" Type="http://schemas.openxmlformats.org/officeDocument/2006/relationships/printerSettings" Target="../printerSettings/printerSettings2.bin"/><Relationship Id="rId1" Type="http://schemas.openxmlformats.org/officeDocument/2006/relationships/hyperlink" Target="mailto:jin.zhou@dybowdex.bmw.com.cn" TargetMode="External"/><Relationship Id="rId6" Type="http://schemas.openxmlformats.org/officeDocument/2006/relationships/hyperlink" Target="mailto:wanghong@cdsummit.bmw.com.cn" TargetMode="External"/><Relationship Id="rId11" Type="http://schemas.openxmlformats.org/officeDocument/2006/relationships/hyperlink" Target="mailto:service@cdjintai.bmw.com.cn" TargetMode="External"/><Relationship Id="rId24" Type="http://schemas.openxmlformats.org/officeDocument/2006/relationships/hyperlink" Target="mailto:ruihua.yuan@yuebao.bmw.com.cn" TargetMode="External"/><Relationship Id="rId5" Type="http://schemas.openxmlformats.org/officeDocument/2006/relationships/hyperlink" Target="mailto:yichao.feng@jiaxing-junbaohang.bmw.com.cn" TargetMode="External"/><Relationship Id="rId15" Type="http://schemas.openxmlformats.org/officeDocument/2006/relationships/hyperlink" Target="mailto:huang.bing@simedarby.com.hk" TargetMode="External"/><Relationship Id="rId23" Type="http://schemas.openxmlformats.org/officeDocument/2006/relationships/hyperlink" Target="mailto:sujianhui1984@163.com" TargetMode="External"/><Relationship Id="rId28" Type="http://schemas.openxmlformats.org/officeDocument/2006/relationships/hyperlink" Target="mailto:heyufeng@baozen.bmw.com.cn" TargetMode="External"/><Relationship Id="rId10" Type="http://schemas.openxmlformats.org/officeDocument/2006/relationships/hyperlink" Target="mailto:guixiong.li@fande.bmw.com.cn" TargetMode="External"/><Relationship Id="rId19" Type="http://schemas.openxmlformats.org/officeDocument/2006/relationships/hyperlink" Target="mailto:technical@baoxinghang.bmw.com.cn" TargetMode="External"/><Relationship Id="rId4" Type="http://schemas.openxmlformats.org/officeDocument/2006/relationships/hyperlink" Target="mailto:training@haoda.bmw.com.cn" TargetMode="External"/><Relationship Id="rId9" Type="http://schemas.openxmlformats.org/officeDocument/2006/relationships/hyperlink" Target="mailto:qianjin.yan@huadebao.bmw.com.cn" TargetMode="External"/><Relationship Id="rId14" Type="http://schemas.openxmlformats.org/officeDocument/2006/relationships/hyperlink" Target="mailto:wangshifei20@163.com" TargetMode="External"/><Relationship Id="rId22" Type="http://schemas.openxmlformats.org/officeDocument/2006/relationships/hyperlink" Target="mailto:service_trainer@shunbaohang.bmw.com.cn" TargetMode="External"/><Relationship Id="rId27" Type="http://schemas.openxmlformats.org/officeDocument/2006/relationships/hyperlink" Target="mailto:yefan@cdbowyue.bmw.com.cn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0"/>
  <sheetViews>
    <sheetView tabSelected="1" topLeftCell="A7" zoomScale="80" zoomScaleNormal="80" workbookViewId="0">
      <selection activeCell="G54" sqref="G54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6.125" style="1" customWidth="1"/>
    <col min="8" max="16384" width="11" style="1"/>
  </cols>
  <sheetData>
    <row r="1" spans="1:7" ht="20.100000000000001" customHeight="1">
      <c r="A1" s="98" t="s">
        <v>0</v>
      </c>
      <c r="B1" s="99"/>
      <c r="C1" s="99"/>
      <c r="D1" s="99"/>
      <c r="E1" s="99"/>
      <c r="F1" s="99"/>
      <c r="G1" s="100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5"/>
      <c r="B3" s="70" t="s">
        <v>40</v>
      </c>
      <c r="C3" s="39"/>
      <c r="D3" s="38"/>
      <c r="E3" s="40"/>
      <c r="F3" s="39"/>
      <c r="G3" s="41"/>
    </row>
    <row r="4" spans="1:7" ht="20.100000000000001" customHeight="1">
      <c r="A4" s="35"/>
      <c r="B4" s="52" t="s">
        <v>30</v>
      </c>
      <c r="C4" s="53"/>
      <c r="D4" s="51"/>
      <c r="E4" s="54"/>
      <c r="F4" s="53"/>
      <c r="G4" s="55"/>
    </row>
    <row r="5" spans="1:7" ht="20.100000000000001" customHeight="1">
      <c r="A5" s="35"/>
      <c r="B5" s="101" t="s">
        <v>31</v>
      </c>
      <c r="C5" s="101"/>
      <c r="D5" s="101"/>
      <c r="E5" s="101"/>
      <c r="F5" s="101"/>
      <c r="G5" s="56"/>
    </row>
    <row r="6" spans="1:7" ht="20.100000000000001" customHeight="1">
      <c r="A6" s="35"/>
      <c r="B6" s="101" t="s">
        <v>32</v>
      </c>
      <c r="C6" s="102"/>
      <c r="D6" s="102"/>
      <c r="E6" s="102"/>
      <c r="F6" s="102"/>
      <c r="G6" s="103"/>
    </row>
    <row r="7" spans="1:7" ht="20.100000000000001" customHeight="1">
      <c r="A7" s="35"/>
      <c r="B7" s="57" t="s">
        <v>33</v>
      </c>
      <c r="C7" s="53"/>
      <c r="D7" s="58"/>
      <c r="E7" s="58"/>
      <c r="F7" s="59"/>
      <c r="G7" s="56"/>
    </row>
    <row r="8" spans="1:7" ht="32.1" customHeight="1">
      <c r="A8" s="36"/>
      <c r="B8" s="104" t="s">
        <v>11</v>
      </c>
      <c r="C8" s="104"/>
      <c r="D8" s="104" t="s">
        <v>12</v>
      </c>
      <c r="E8" s="104"/>
      <c r="F8" s="42" t="s">
        <v>13</v>
      </c>
      <c r="G8" s="43" t="s">
        <v>14</v>
      </c>
    </row>
    <row r="9" spans="1:7" ht="32.1" customHeight="1">
      <c r="A9" s="37" t="s">
        <v>1</v>
      </c>
      <c r="B9" s="94" t="s">
        <v>43</v>
      </c>
      <c r="C9" s="95"/>
      <c r="D9" s="96">
        <f>F22</f>
        <v>51291.5</v>
      </c>
      <c r="E9" s="97"/>
      <c r="F9" s="44"/>
      <c r="G9" s="45"/>
    </row>
    <row r="10" spans="1:7" ht="32.1" customHeight="1">
      <c r="A10" s="37" t="s">
        <v>2</v>
      </c>
      <c r="B10" s="94" t="s">
        <v>44</v>
      </c>
      <c r="C10" s="95"/>
      <c r="D10" s="96">
        <f>F29</f>
        <v>3440</v>
      </c>
      <c r="E10" s="97"/>
      <c r="F10" s="44"/>
      <c r="G10" s="45"/>
    </row>
    <row r="11" spans="1:7" ht="32.1" customHeight="1">
      <c r="A11" s="37" t="s">
        <v>7</v>
      </c>
      <c r="B11" s="94" t="s">
        <v>51</v>
      </c>
      <c r="C11" s="95"/>
      <c r="D11" s="96">
        <f>F33</f>
        <v>20880</v>
      </c>
      <c r="E11" s="97"/>
      <c r="F11" s="44"/>
      <c r="G11" s="45"/>
    </row>
    <row r="12" spans="1:7" ht="32.1" customHeight="1">
      <c r="A12" s="37" t="s">
        <v>8</v>
      </c>
      <c r="B12" s="94" t="s">
        <v>50</v>
      </c>
      <c r="C12" s="95"/>
      <c r="D12" s="96">
        <f>F37</f>
        <v>30000</v>
      </c>
      <c r="E12" s="97"/>
      <c r="F12" s="44"/>
      <c r="G12" s="45"/>
    </row>
    <row r="13" spans="1:7" ht="32.1" customHeight="1">
      <c r="A13" s="37" t="s">
        <v>3</v>
      </c>
      <c r="B13" s="94" t="s">
        <v>57</v>
      </c>
      <c r="C13" s="95"/>
      <c r="D13" s="96">
        <f>F42</f>
        <v>8570</v>
      </c>
      <c r="E13" s="97"/>
      <c r="F13" s="44"/>
      <c r="G13" s="45"/>
    </row>
    <row r="14" spans="1:7" ht="32.1" customHeight="1">
      <c r="A14" s="37" t="s">
        <v>63</v>
      </c>
      <c r="B14" s="68" t="s">
        <v>64</v>
      </c>
      <c r="C14" s="69"/>
      <c r="D14" s="96">
        <f>F45</f>
        <v>6000</v>
      </c>
      <c r="E14" s="97"/>
      <c r="F14" s="44"/>
      <c r="G14" s="45"/>
    </row>
    <row r="15" spans="1:7" ht="32.1" customHeight="1">
      <c r="A15" s="37" t="s">
        <v>4</v>
      </c>
      <c r="B15" s="94" t="s">
        <v>26</v>
      </c>
      <c r="C15" s="95"/>
      <c r="D15" s="96">
        <f>F51</f>
        <v>358</v>
      </c>
      <c r="E15" s="97"/>
      <c r="F15" s="44"/>
      <c r="G15" s="45"/>
    </row>
    <row r="16" spans="1:7" ht="32.1" customHeight="1">
      <c r="A16" s="37" t="s">
        <v>9</v>
      </c>
      <c r="B16" s="105" t="s">
        <v>318</v>
      </c>
      <c r="C16" s="106"/>
      <c r="D16" s="107">
        <f>F56</f>
        <v>3600</v>
      </c>
      <c r="E16" s="108"/>
      <c r="F16" s="44"/>
      <c r="G16" s="45"/>
    </row>
    <row r="17" spans="1:7" ht="32.1" customHeight="1">
      <c r="A17" s="37" t="s">
        <v>10</v>
      </c>
      <c r="B17" s="105" t="s">
        <v>28</v>
      </c>
      <c r="C17" s="106"/>
      <c r="D17" s="107">
        <f>F59</f>
        <v>7448.37</v>
      </c>
      <c r="E17" s="108"/>
      <c r="F17" s="44"/>
      <c r="G17" s="45" t="s">
        <v>15</v>
      </c>
    </row>
    <row r="18" spans="1:7" ht="32.1" customHeight="1">
      <c r="A18" s="111" t="s">
        <v>16</v>
      </c>
      <c r="B18" s="112"/>
      <c r="C18" s="112"/>
      <c r="D18" s="113">
        <f>SUM(D9:E17)</f>
        <v>131587.87</v>
      </c>
      <c r="E18" s="114"/>
      <c r="F18" s="46"/>
      <c r="G18" s="47"/>
    </row>
    <row r="19" spans="1:7" ht="20.100000000000001" customHeight="1">
      <c r="A19" s="10"/>
      <c r="B19" s="11"/>
      <c r="C19" s="12"/>
      <c r="D19" s="11"/>
      <c r="E19" s="13"/>
      <c r="F19" s="14"/>
      <c r="G19" s="15"/>
    </row>
    <row r="20" spans="1:7" ht="32.1" customHeight="1">
      <c r="A20" s="7" t="s">
        <v>41</v>
      </c>
      <c r="B20" s="34" t="s">
        <v>11</v>
      </c>
      <c r="C20" s="8" t="s">
        <v>17</v>
      </c>
      <c r="D20" s="34" t="s">
        <v>18</v>
      </c>
      <c r="E20" s="34" t="s">
        <v>19</v>
      </c>
      <c r="F20" s="8" t="s">
        <v>20</v>
      </c>
      <c r="G20" s="9" t="s">
        <v>14</v>
      </c>
    </row>
    <row r="21" spans="1:7" s="17" customFormat="1" ht="32.1" customHeight="1">
      <c r="A21" s="27">
        <v>1</v>
      </c>
      <c r="B21" s="60" t="s">
        <v>67</v>
      </c>
      <c r="C21" s="61">
        <f>交通明细!Q34</f>
        <v>51291.5</v>
      </c>
      <c r="D21" s="62">
        <v>1</v>
      </c>
      <c r="E21" s="62">
        <v>1</v>
      </c>
      <c r="F21" s="30">
        <f>C21*D21*E21</f>
        <v>51291.5</v>
      </c>
      <c r="G21" s="63" t="s">
        <v>66</v>
      </c>
    </row>
    <row r="22" spans="1:7" ht="32.1" customHeight="1">
      <c r="A22" s="109" t="s">
        <v>47</v>
      </c>
      <c r="B22" s="110"/>
      <c r="C22" s="110"/>
      <c r="D22" s="110"/>
      <c r="E22" s="110"/>
      <c r="F22" s="18">
        <f>SUM(F20:F21)</f>
        <v>51291.5</v>
      </c>
      <c r="G22" s="50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42</v>
      </c>
      <c r="B24" s="34" t="s">
        <v>11</v>
      </c>
      <c r="C24" s="8" t="s">
        <v>17</v>
      </c>
      <c r="D24" s="34" t="s">
        <v>18</v>
      </c>
      <c r="E24" s="34" t="s">
        <v>19</v>
      </c>
      <c r="F24" s="8" t="s">
        <v>20</v>
      </c>
      <c r="G24" s="9" t="s">
        <v>14</v>
      </c>
    </row>
    <row r="25" spans="1:7" s="17" customFormat="1" ht="32.1" customHeight="1">
      <c r="A25" s="27">
        <v>1</v>
      </c>
      <c r="B25" s="60" t="s">
        <v>35</v>
      </c>
      <c r="C25" s="61">
        <v>1300</v>
      </c>
      <c r="D25" s="62">
        <v>1</v>
      </c>
      <c r="E25" s="62">
        <v>1</v>
      </c>
      <c r="F25" s="30">
        <f>C25*D25*E25</f>
        <v>1300</v>
      </c>
      <c r="G25" s="63" t="s">
        <v>36</v>
      </c>
    </row>
    <row r="26" spans="1:7" s="17" customFormat="1" ht="32.1" customHeight="1">
      <c r="A26" s="27">
        <v>2</v>
      </c>
      <c r="B26" s="60" t="s">
        <v>35</v>
      </c>
      <c r="C26" s="61">
        <v>1000</v>
      </c>
      <c r="D26" s="62">
        <v>1</v>
      </c>
      <c r="E26" s="62">
        <v>1</v>
      </c>
      <c r="F26" s="30">
        <f>C26*D26*E26</f>
        <v>1000</v>
      </c>
      <c r="G26" s="63" t="s">
        <v>65</v>
      </c>
    </row>
    <row r="27" spans="1:7" s="17" customFormat="1" ht="32.1" customHeight="1">
      <c r="A27" s="27">
        <v>3</v>
      </c>
      <c r="B27" s="60" t="s">
        <v>34</v>
      </c>
      <c r="C27" s="61">
        <v>3023</v>
      </c>
      <c r="D27" s="62">
        <v>1</v>
      </c>
      <c r="E27" s="62">
        <v>1</v>
      </c>
      <c r="F27" s="30">
        <f>C27*D27*E27</f>
        <v>3023</v>
      </c>
      <c r="G27" s="63" t="s">
        <v>313</v>
      </c>
    </row>
    <row r="28" spans="1:7" s="17" customFormat="1" ht="32.1" customHeight="1">
      <c r="A28" s="27">
        <v>4</v>
      </c>
      <c r="B28" s="60" t="s">
        <v>62</v>
      </c>
      <c r="C28" s="61">
        <v>417</v>
      </c>
      <c r="D28" s="62">
        <v>1</v>
      </c>
      <c r="E28" s="62">
        <v>1</v>
      </c>
      <c r="F28" s="30">
        <f>C28*D28*E28</f>
        <v>417</v>
      </c>
      <c r="G28" s="63" t="s">
        <v>314</v>
      </c>
    </row>
    <row r="29" spans="1:7" ht="32.1" customHeight="1">
      <c r="A29" s="109" t="s">
        <v>48</v>
      </c>
      <c r="B29" s="110"/>
      <c r="C29" s="110"/>
      <c r="D29" s="110"/>
      <c r="E29" s="110"/>
      <c r="F29" s="18">
        <f>SUM(F27:F28)</f>
        <v>3440</v>
      </c>
      <c r="G29" s="19"/>
    </row>
    <row r="30" spans="1:7" ht="20.100000000000001" customHeight="1">
      <c r="A30" s="10"/>
      <c r="B30" s="11"/>
      <c r="C30" s="12"/>
      <c r="D30" s="11"/>
      <c r="E30" s="13"/>
      <c r="F30" s="14"/>
      <c r="G30" s="15"/>
    </row>
    <row r="31" spans="1:7" ht="32.1" customHeight="1">
      <c r="A31" s="7" t="s">
        <v>45</v>
      </c>
      <c r="B31" s="34" t="s">
        <v>11</v>
      </c>
      <c r="C31" s="8" t="s">
        <v>17</v>
      </c>
      <c r="D31" s="34" t="s">
        <v>18</v>
      </c>
      <c r="E31" s="34" t="s">
        <v>19</v>
      </c>
      <c r="F31" s="8" t="s">
        <v>20</v>
      </c>
      <c r="G31" s="9" t="s">
        <v>59</v>
      </c>
    </row>
    <row r="32" spans="1:7" ht="63.95" customHeight="1">
      <c r="A32" s="27">
        <v>1</v>
      </c>
      <c r="B32" s="64" t="s">
        <v>37</v>
      </c>
      <c r="C32" s="16">
        <v>348</v>
      </c>
      <c r="D32" s="20">
        <v>2</v>
      </c>
      <c r="E32" s="20">
        <v>30</v>
      </c>
      <c r="F32" s="30">
        <f>C32*D32*E32</f>
        <v>20880</v>
      </c>
      <c r="G32" s="63" t="s">
        <v>38</v>
      </c>
    </row>
    <row r="33" spans="1:7" ht="32.1" customHeight="1">
      <c r="A33" s="109" t="s">
        <v>49</v>
      </c>
      <c r="B33" s="110"/>
      <c r="C33" s="110"/>
      <c r="D33" s="110"/>
      <c r="E33" s="110"/>
      <c r="F33" s="18">
        <f>SUM(F32:F32)</f>
        <v>20880</v>
      </c>
      <c r="G33" s="19"/>
    </row>
    <row r="34" spans="1:7" ht="20.100000000000001" customHeight="1">
      <c r="A34" s="115"/>
      <c r="B34" s="116"/>
      <c r="C34" s="116"/>
      <c r="D34" s="117"/>
      <c r="E34" s="117"/>
      <c r="F34" s="117"/>
      <c r="G34" s="118"/>
    </row>
    <row r="35" spans="1:7" ht="32.1" customHeight="1">
      <c r="A35" s="7" t="s">
        <v>46</v>
      </c>
      <c r="B35" s="34" t="s">
        <v>11</v>
      </c>
      <c r="C35" s="8" t="s">
        <v>17</v>
      </c>
      <c r="D35" s="34" t="s">
        <v>18</v>
      </c>
      <c r="E35" s="34" t="s">
        <v>19</v>
      </c>
      <c r="F35" s="8" t="s">
        <v>20</v>
      </c>
      <c r="G35" s="9" t="s">
        <v>14</v>
      </c>
    </row>
    <row r="36" spans="1:7" s="17" customFormat="1" ht="32.1" customHeight="1">
      <c r="A36" s="27">
        <v>1</v>
      </c>
      <c r="B36" s="64" t="s">
        <v>5</v>
      </c>
      <c r="C36" s="61">
        <v>30000</v>
      </c>
      <c r="D36" s="20">
        <v>1</v>
      </c>
      <c r="E36" s="20">
        <v>1</v>
      </c>
      <c r="F36" s="30">
        <f>C36*D36*E36</f>
        <v>30000</v>
      </c>
      <c r="G36" s="67" t="s">
        <v>39</v>
      </c>
    </row>
    <row r="37" spans="1:7" ht="32.1" customHeight="1">
      <c r="A37" s="109" t="s">
        <v>52</v>
      </c>
      <c r="B37" s="110"/>
      <c r="C37" s="110"/>
      <c r="D37" s="110"/>
      <c r="E37" s="110"/>
      <c r="F37" s="18">
        <f>SUM(F36:F36)</f>
        <v>30000</v>
      </c>
      <c r="G37" s="19"/>
    </row>
    <row r="38" spans="1:7" ht="20.100000000000001" customHeight="1">
      <c r="A38" s="119"/>
      <c r="B38" s="117"/>
      <c r="C38" s="117"/>
      <c r="D38" s="117"/>
      <c r="E38" s="117"/>
      <c r="F38" s="117"/>
      <c r="G38" s="118"/>
    </row>
    <row r="39" spans="1:7" ht="32.1" customHeight="1">
      <c r="A39" s="7" t="s">
        <v>53</v>
      </c>
      <c r="B39" s="34" t="s">
        <v>11</v>
      </c>
      <c r="C39" s="8" t="s">
        <v>17</v>
      </c>
      <c r="D39" s="34" t="s">
        <v>18</v>
      </c>
      <c r="E39" s="34" t="s">
        <v>19</v>
      </c>
      <c r="F39" s="8" t="s">
        <v>20</v>
      </c>
      <c r="G39" s="9" t="s">
        <v>14</v>
      </c>
    </row>
    <row r="40" spans="1:7" s="17" customFormat="1" ht="32.1" customHeight="1">
      <c r="A40" s="27">
        <v>1</v>
      </c>
      <c r="B40" s="65" t="s">
        <v>55</v>
      </c>
      <c r="C40" s="66">
        <v>299</v>
      </c>
      <c r="D40" s="62">
        <v>1</v>
      </c>
      <c r="E40" s="62">
        <v>20</v>
      </c>
      <c r="F40" s="30">
        <f t="shared" ref="F40:F41" si="0">C40*D40*E40</f>
        <v>5980</v>
      </c>
      <c r="G40" s="65" t="s">
        <v>55</v>
      </c>
    </row>
    <row r="41" spans="1:7" s="17" customFormat="1" ht="32.1" customHeight="1">
      <c r="A41" s="27">
        <v>2</v>
      </c>
      <c r="B41" s="65" t="s">
        <v>54</v>
      </c>
      <c r="C41" s="66">
        <v>259</v>
      </c>
      <c r="D41" s="62">
        <v>1</v>
      </c>
      <c r="E41" s="62">
        <v>10</v>
      </c>
      <c r="F41" s="30">
        <f t="shared" si="0"/>
        <v>2590</v>
      </c>
      <c r="G41" s="65" t="s">
        <v>54</v>
      </c>
    </row>
    <row r="42" spans="1:7" ht="32.1" customHeight="1">
      <c r="A42" s="109" t="s">
        <v>56</v>
      </c>
      <c r="B42" s="110"/>
      <c r="C42" s="110"/>
      <c r="D42" s="110"/>
      <c r="E42" s="110"/>
      <c r="F42" s="18">
        <f>SUM(F40:F41)</f>
        <v>8570</v>
      </c>
      <c r="G42" s="19"/>
    </row>
    <row r="43" spans="1:7" ht="20.100000000000001" customHeight="1">
      <c r="A43" s="120"/>
      <c r="B43" s="121"/>
      <c r="C43" s="121"/>
      <c r="D43" s="121"/>
      <c r="E43" s="121"/>
      <c r="F43" s="121"/>
      <c r="G43" s="122"/>
    </row>
    <row r="44" spans="1:7" ht="32.1" customHeight="1">
      <c r="A44" s="7" t="s">
        <v>21</v>
      </c>
      <c r="B44" s="34" t="s">
        <v>11</v>
      </c>
      <c r="C44" s="8" t="s">
        <v>17</v>
      </c>
      <c r="D44" s="34" t="s">
        <v>18</v>
      </c>
      <c r="E44" s="34" t="s">
        <v>19</v>
      </c>
      <c r="F44" s="8" t="s">
        <v>20</v>
      </c>
      <c r="G44" s="9" t="s">
        <v>14</v>
      </c>
    </row>
    <row r="45" spans="1:7" ht="32.1" customHeight="1">
      <c r="A45" s="27">
        <v>1</v>
      </c>
      <c r="B45" s="28" t="s">
        <v>58</v>
      </c>
      <c r="C45" s="61">
        <v>3000</v>
      </c>
      <c r="D45" s="20">
        <v>1</v>
      </c>
      <c r="E45" s="20">
        <v>2</v>
      </c>
      <c r="F45" s="30">
        <f>C45*D45*E45</f>
        <v>6000</v>
      </c>
      <c r="G45" s="28" t="s">
        <v>315</v>
      </c>
    </row>
    <row r="46" spans="1:7" ht="32.1" customHeight="1">
      <c r="A46" s="126" t="s">
        <v>21</v>
      </c>
      <c r="B46" s="127"/>
      <c r="C46" s="127"/>
      <c r="D46" s="127"/>
      <c r="E46" s="128"/>
      <c r="F46" s="18">
        <f>SUM(F45:F45)</f>
        <v>6000</v>
      </c>
      <c r="G46" s="19"/>
    </row>
    <row r="47" spans="1:7" ht="20.100000000000001" customHeight="1">
      <c r="A47" s="120"/>
      <c r="B47" s="121"/>
      <c r="C47" s="121"/>
      <c r="D47" s="121"/>
      <c r="E47" s="121"/>
      <c r="F47" s="121"/>
      <c r="G47" s="122"/>
    </row>
    <row r="48" spans="1:7" ht="32.1" customHeight="1">
      <c r="A48" s="7" t="s">
        <v>22</v>
      </c>
      <c r="B48" s="34" t="s">
        <v>11</v>
      </c>
      <c r="C48" s="8" t="s">
        <v>17</v>
      </c>
      <c r="D48" s="34" t="s">
        <v>18</v>
      </c>
      <c r="E48" s="34" t="s">
        <v>19</v>
      </c>
      <c r="F48" s="8" t="s">
        <v>20</v>
      </c>
      <c r="G48" s="9" t="s">
        <v>14</v>
      </c>
    </row>
    <row r="49" spans="1:7" s="17" customFormat="1" ht="32.1" customHeight="1">
      <c r="A49" s="27">
        <v>1</v>
      </c>
      <c r="B49" s="64" t="s">
        <v>61</v>
      </c>
      <c r="C49" s="61">
        <v>199</v>
      </c>
      <c r="D49" s="20">
        <v>1</v>
      </c>
      <c r="E49" s="20">
        <v>1</v>
      </c>
      <c r="F49" s="30">
        <f>C49*D49*E49</f>
        <v>199</v>
      </c>
      <c r="G49" s="64" t="s">
        <v>61</v>
      </c>
    </row>
    <row r="50" spans="1:7" s="17" customFormat="1" ht="32.1" customHeight="1">
      <c r="A50" s="27">
        <v>1</v>
      </c>
      <c r="B50" s="64" t="s">
        <v>60</v>
      </c>
      <c r="C50" s="61">
        <v>159</v>
      </c>
      <c r="D50" s="20">
        <v>1</v>
      </c>
      <c r="E50" s="20">
        <v>1</v>
      </c>
      <c r="F50" s="30">
        <f>C50*D50*E50</f>
        <v>159</v>
      </c>
      <c r="G50" s="64" t="s">
        <v>60</v>
      </c>
    </row>
    <row r="51" spans="1:7" ht="32.1" customHeight="1">
      <c r="A51" s="126" t="s">
        <v>22</v>
      </c>
      <c r="B51" s="127"/>
      <c r="C51" s="127"/>
      <c r="D51" s="127"/>
      <c r="E51" s="128"/>
      <c r="F51" s="18">
        <f>SUM(F49:F50)</f>
        <v>358</v>
      </c>
      <c r="G51" s="50"/>
    </row>
    <row r="52" spans="1:7" ht="21" customHeight="1">
      <c r="A52" s="120"/>
      <c r="B52" s="121"/>
      <c r="C52" s="121"/>
      <c r="D52" s="121"/>
      <c r="E52" s="121"/>
      <c r="F52" s="121"/>
      <c r="G52" s="122"/>
    </row>
    <row r="53" spans="1:7" ht="33" customHeight="1">
      <c r="A53" s="7" t="s">
        <v>316</v>
      </c>
      <c r="B53" s="34" t="s">
        <v>11</v>
      </c>
      <c r="C53" s="8" t="s">
        <v>17</v>
      </c>
      <c r="D53" s="34" t="s">
        <v>18</v>
      </c>
      <c r="E53" s="34" t="s">
        <v>19</v>
      </c>
      <c r="F53" s="8" t="s">
        <v>20</v>
      </c>
      <c r="G53" s="9" t="s">
        <v>23</v>
      </c>
    </row>
    <row r="54" spans="1:7" ht="35.25" customHeight="1">
      <c r="A54" s="20">
        <v>1</v>
      </c>
      <c r="B54" s="26" t="s">
        <v>24</v>
      </c>
      <c r="C54" s="48">
        <v>1500</v>
      </c>
      <c r="D54" s="23">
        <v>2</v>
      </c>
      <c r="E54" s="23">
        <v>1</v>
      </c>
      <c r="F54" s="24">
        <f>C54*D54*E54</f>
        <v>3000</v>
      </c>
      <c r="G54" s="49" t="s">
        <v>321</v>
      </c>
    </row>
    <row r="55" spans="1:7" ht="47.25" customHeight="1">
      <c r="A55" s="20">
        <v>2</v>
      </c>
      <c r="B55" s="26" t="s">
        <v>319</v>
      </c>
      <c r="C55" s="48">
        <v>200</v>
      </c>
      <c r="D55" s="23">
        <v>3</v>
      </c>
      <c r="E55" s="23">
        <v>1</v>
      </c>
      <c r="F55" s="24">
        <f>C55*D55*E55</f>
        <v>600</v>
      </c>
      <c r="G55" s="25" t="s">
        <v>320</v>
      </c>
    </row>
    <row r="56" spans="1:7" ht="27" customHeight="1">
      <c r="A56" s="126" t="s">
        <v>317</v>
      </c>
      <c r="B56" s="127"/>
      <c r="C56" s="127"/>
      <c r="D56" s="127"/>
      <c r="E56" s="128"/>
      <c r="F56" s="18">
        <f>SUM(F54:F55)</f>
        <v>3600</v>
      </c>
      <c r="G56" s="19"/>
    </row>
    <row r="57" spans="1:7" ht="20.100000000000001" customHeight="1">
      <c r="A57" s="120"/>
      <c r="B57" s="121"/>
      <c r="C57" s="121"/>
      <c r="D57" s="121"/>
      <c r="E57" s="121"/>
      <c r="F57" s="121"/>
      <c r="G57" s="122"/>
    </row>
    <row r="58" spans="1:7" ht="32.1" customHeight="1">
      <c r="A58" s="7" t="s">
        <v>6</v>
      </c>
      <c r="B58" s="34" t="s">
        <v>11</v>
      </c>
      <c r="C58" s="8" t="s">
        <v>17</v>
      </c>
      <c r="D58" s="34" t="s">
        <v>18</v>
      </c>
      <c r="E58" s="34" t="s">
        <v>19</v>
      </c>
      <c r="F58" s="8" t="s">
        <v>20</v>
      </c>
      <c r="G58" s="9" t="s">
        <v>14</v>
      </c>
    </row>
    <row r="59" spans="1:7" ht="32.1" customHeight="1">
      <c r="A59" s="27">
        <v>1</v>
      </c>
      <c r="B59" s="28" t="s">
        <v>27</v>
      </c>
      <c r="C59" s="16">
        <f>F22+F29+F33+F37+F42+F46+F51+F56</f>
        <v>124139.5</v>
      </c>
      <c r="D59" s="20">
        <v>1</v>
      </c>
      <c r="E59" s="29">
        <v>0.06</v>
      </c>
      <c r="F59" s="30">
        <f>C59*D59*E59</f>
        <v>7448.37</v>
      </c>
      <c r="G59" s="31" t="s">
        <v>25</v>
      </c>
    </row>
    <row r="60" spans="1:7" ht="32.1" customHeight="1" thickBot="1">
      <c r="A60" s="123" t="s">
        <v>29</v>
      </c>
      <c r="B60" s="124"/>
      <c r="C60" s="124"/>
      <c r="D60" s="124"/>
      <c r="E60" s="125"/>
      <c r="F60" s="32">
        <f>SUM(F58:F59)</f>
        <v>7448.37</v>
      </c>
      <c r="G60" s="33"/>
    </row>
  </sheetData>
  <sheetProtection insertColumns="0" insertRows="0" insertHyperlinks="0"/>
  <mergeCells count="39">
    <mergeCell ref="A57:G57"/>
    <mergeCell ref="A60:E60"/>
    <mergeCell ref="A43:G43"/>
    <mergeCell ref="A46:E46"/>
    <mergeCell ref="A47:G47"/>
    <mergeCell ref="A51:E51"/>
    <mergeCell ref="A52:G52"/>
    <mergeCell ref="A56:E56"/>
    <mergeCell ref="A42:E42"/>
    <mergeCell ref="B17:C17"/>
    <mergeCell ref="D17:E17"/>
    <mergeCell ref="A18:C18"/>
    <mergeCell ref="D18:E18"/>
    <mergeCell ref="A29:E29"/>
    <mergeCell ref="A33:E33"/>
    <mergeCell ref="A34:G34"/>
    <mergeCell ref="A37:E37"/>
    <mergeCell ref="A38:G38"/>
    <mergeCell ref="A22:E22"/>
    <mergeCell ref="B13:C13"/>
    <mergeCell ref="D13:E13"/>
    <mergeCell ref="B15:C15"/>
    <mergeCell ref="D15:E15"/>
    <mergeCell ref="B16:C16"/>
    <mergeCell ref="D16:E16"/>
    <mergeCell ref="D14:E14"/>
    <mergeCell ref="B10:C10"/>
    <mergeCell ref="D10:E10"/>
    <mergeCell ref="B11:C11"/>
    <mergeCell ref="D11:E11"/>
    <mergeCell ref="B12:C12"/>
    <mergeCell ref="D12:E12"/>
    <mergeCell ref="B9:C9"/>
    <mergeCell ref="D9:E9"/>
    <mergeCell ref="A1:G1"/>
    <mergeCell ref="B5:F5"/>
    <mergeCell ref="B6:G6"/>
    <mergeCell ref="B8:C8"/>
    <mergeCell ref="D8:E8"/>
  </mergeCells>
  <phoneticPr fontId="2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34"/>
  <sheetViews>
    <sheetView topLeftCell="K1" workbookViewId="0">
      <selection activeCell="Z31" sqref="Z31"/>
    </sheetView>
  </sheetViews>
  <sheetFormatPr defaultRowHeight="14.25"/>
  <cols>
    <col min="1" max="1" width="5.25" style="71" bestFit="1" customWidth="1"/>
    <col min="2" max="2" width="10" style="71" customWidth="1"/>
    <col min="3" max="3" width="16.25" style="92" customWidth="1"/>
    <col min="4" max="4" width="25" style="92" customWidth="1"/>
    <col min="5" max="5" width="35.5" style="92" hidden="1" customWidth="1"/>
    <col min="6" max="6" width="12.625" style="71" hidden="1" customWidth="1"/>
    <col min="7" max="7" width="9.375" style="71" hidden="1" customWidth="1"/>
    <col min="8" max="8" width="12.625" style="71" hidden="1" customWidth="1"/>
    <col min="9" max="10" width="9.625" style="71" hidden="1" customWidth="1"/>
    <col min="11" max="21" width="9.625" style="71" customWidth="1"/>
    <col min="22" max="22" width="9" style="71" hidden="1" customWidth="1"/>
    <col min="23" max="25" width="9.625" style="71" customWidth="1"/>
    <col min="26" max="26" width="19.875" style="71" customWidth="1"/>
    <col min="27" max="16384" width="9" style="71"/>
  </cols>
  <sheetData>
    <row r="1" spans="1:26" ht="54.95" customHeight="1">
      <c r="A1" s="129" t="s">
        <v>68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</row>
    <row r="2" spans="1:26" ht="32.1" customHeight="1">
      <c r="A2" s="72" t="s">
        <v>69</v>
      </c>
      <c r="B2" s="72" t="s">
        <v>70</v>
      </c>
      <c r="C2" s="73" t="s">
        <v>71</v>
      </c>
      <c r="D2" s="73" t="s">
        <v>72</v>
      </c>
      <c r="E2" s="73" t="s">
        <v>73</v>
      </c>
      <c r="F2" s="73" t="s">
        <v>74</v>
      </c>
      <c r="G2" s="73" t="s">
        <v>75</v>
      </c>
      <c r="H2" s="73" t="s">
        <v>76</v>
      </c>
      <c r="I2" s="73" t="s">
        <v>77</v>
      </c>
      <c r="J2" s="73" t="s">
        <v>78</v>
      </c>
      <c r="K2" s="73" t="s">
        <v>79</v>
      </c>
      <c r="L2" s="73" t="s">
        <v>80</v>
      </c>
      <c r="M2" s="73" t="s">
        <v>81</v>
      </c>
      <c r="N2" s="73" t="s">
        <v>82</v>
      </c>
      <c r="O2" s="73" t="s">
        <v>83</v>
      </c>
      <c r="P2" s="73"/>
      <c r="Q2" s="74" t="s">
        <v>84</v>
      </c>
      <c r="R2" s="73" t="s">
        <v>85</v>
      </c>
      <c r="S2" s="73" t="s">
        <v>80</v>
      </c>
      <c r="T2" s="75" t="s">
        <v>86</v>
      </c>
      <c r="U2" s="73" t="s">
        <v>83</v>
      </c>
      <c r="V2" s="73"/>
      <c r="W2" s="73"/>
      <c r="X2" s="74" t="s">
        <v>84</v>
      </c>
      <c r="Y2" s="76" t="s">
        <v>87</v>
      </c>
      <c r="Z2" s="74" t="s">
        <v>88</v>
      </c>
    </row>
    <row r="3" spans="1:26" ht="35.1" customHeight="1">
      <c r="A3" s="77">
        <v>1</v>
      </c>
      <c r="B3" s="78" t="s">
        <v>89</v>
      </c>
      <c r="C3" s="79" t="s">
        <v>90</v>
      </c>
      <c r="D3" s="79" t="s">
        <v>91</v>
      </c>
      <c r="E3" s="77" t="s">
        <v>92</v>
      </c>
      <c r="F3" s="77" t="s">
        <v>93</v>
      </c>
      <c r="G3" s="80" t="s">
        <v>94</v>
      </c>
      <c r="H3" s="81" t="s">
        <v>95</v>
      </c>
      <c r="I3" s="77" t="s">
        <v>96</v>
      </c>
      <c r="J3" s="77" t="s">
        <v>97</v>
      </c>
      <c r="K3" s="82">
        <v>42924</v>
      </c>
      <c r="L3" s="77" t="s">
        <v>98</v>
      </c>
      <c r="M3" s="83">
        <v>0.58333333333333337</v>
      </c>
      <c r="N3" s="83">
        <v>0.68402777777777779</v>
      </c>
      <c r="O3" s="77" t="s">
        <v>99</v>
      </c>
      <c r="P3" s="81" t="s">
        <v>100</v>
      </c>
      <c r="Q3" s="77">
        <v>990</v>
      </c>
      <c r="R3" s="82">
        <v>42927</v>
      </c>
      <c r="S3" s="77" t="s">
        <v>101</v>
      </c>
      <c r="T3" s="83">
        <v>0.82291666666666663</v>
      </c>
      <c r="U3" s="77" t="s">
        <v>99</v>
      </c>
      <c r="V3" s="81" t="s">
        <v>102</v>
      </c>
      <c r="W3" s="81" t="s">
        <v>100</v>
      </c>
      <c r="X3" s="77">
        <v>948</v>
      </c>
      <c r="Y3" s="77">
        <v>164</v>
      </c>
      <c r="Z3" s="84" t="s">
        <v>103</v>
      </c>
    </row>
    <row r="4" spans="1:26" ht="35.1" customHeight="1">
      <c r="A4" s="77">
        <v>2</v>
      </c>
      <c r="B4" s="78" t="s">
        <v>104</v>
      </c>
      <c r="C4" s="79" t="s">
        <v>105</v>
      </c>
      <c r="D4" s="79" t="s">
        <v>106</v>
      </c>
      <c r="E4" s="77" t="s">
        <v>107</v>
      </c>
      <c r="F4" s="77" t="s">
        <v>93</v>
      </c>
      <c r="G4" s="85" t="s">
        <v>108</v>
      </c>
      <c r="H4" s="77" t="s">
        <v>109</v>
      </c>
      <c r="I4" s="77" t="s">
        <v>96</v>
      </c>
      <c r="J4" s="77" t="s">
        <v>97</v>
      </c>
      <c r="K4" s="82">
        <v>42924</v>
      </c>
      <c r="L4" s="77" t="s">
        <v>98</v>
      </c>
      <c r="M4" s="83">
        <v>0.58333333333333337</v>
      </c>
      <c r="N4" s="83">
        <v>0.68402777777777779</v>
      </c>
      <c r="O4" s="77" t="s">
        <v>99</v>
      </c>
      <c r="P4" s="81" t="s">
        <v>100</v>
      </c>
      <c r="Q4" s="77">
        <v>990</v>
      </c>
      <c r="R4" s="82">
        <v>42927</v>
      </c>
      <c r="S4" s="77" t="s">
        <v>101</v>
      </c>
      <c r="T4" s="83">
        <v>0.82291666666666663</v>
      </c>
      <c r="U4" s="77" t="s">
        <v>99</v>
      </c>
      <c r="V4" s="81" t="s">
        <v>102</v>
      </c>
      <c r="W4" s="81" t="s">
        <v>100</v>
      </c>
      <c r="X4" s="77">
        <v>948</v>
      </c>
      <c r="Y4" s="77"/>
      <c r="Z4" s="84" t="s">
        <v>103</v>
      </c>
    </row>
    <row r="5" spans="1:26" ht="24.95" customHeight="1">
      <c r="A5" s="77">
        <v>3</v>
      </c>
      <c r="B5" s="78" t="s">
        <v>110</v>
      </c>
      <c r="C5" s="79" t="s">
        <v>111</v>
      </c>
      <c r="D5" s="79" t="s">
        <v>112</v>
      </c>
      <c r="E5" s="77" t="s">
        <v>113</v>
      </c>
      <c r="F5" s="77" t="s">
        <v>93</v>
      </c>
      <c r="G5" s="81" t="s">
        <v>114</v>
      </c>
      <c r="H5" s="77" t="s">
        <v>115</v>
      </c>
      <c r="I5" s="77" t="s">
        <v>96</v>
      </c>
      <c r="J5" s="77" t="s">
        <v>97</v>
      </c>
      <c r="K5" s="82">
        <v>42924</v>
      </c>
      <c r="L5" s="77" t="s">
        <v>116</v>
      </c>
      <c r="M5" s="83">
        <v>0.58333333333333337</v>
      </c>
      <c r="N5" s="83">
        <v>0.78472222222222221</v>
      </c>
      <c r="O5" s="81" t="s">
        <v>117</v>
      </c>
      <c r="P5" s="81" t="s">
        <v>100</v>
      </c>
      <c r="Q5" s="77">
        <v>553</v>
      </c>
      <c r="R5" s="82">
        <v>42926</v>
      </c>
      <c r="S5" s="77" t="s">
        <v>118</v>
      </c>
      <c r="T5" s="83">
        <v>0.82986111111111116</v>
      </c>
      <c r="U5" s="77" t="s">
        <v>99</v>
      </c>
      <c r="V5" s="81" t="s">
        <v>100</v>
      </c>
      <c r="W5" s="81" t="s">
        <v>100</v>
      </c>
      <c r="X5" s="77">
        <v>1010</v>
      </c>
      <c r="Y5" s="77">
        <v>166</v>
      </c>
      <c r="Z5" s="86"/>
    </row>
    <row r="6" spans="1:26" ht="24.95" customHeight="1">
      <c r="A6" s="77">
        <v>4</v>
      </c>
      <c r="B6" s="78" t="s">
        <v>119</v>
      </c>
      <c r="C6" s="79" t="s">
        <v>120</v>
      </c>
      <c r="D6" s="79" t="s">
        <v>121</v>
      </c>
      <c r="E6" s="77" t="s">
        <v>122</v>
      </c>
      <c r="F6" s="77" t="s">
        <v>93</v>
      </c>
      <c r="G6" s="85" t="s">
        <v>108</v>
      </c>
      <c r="H6" s="77" t="s">
        <v>123</v>
      </c>
      <c r="I6" s="77" t="s">
        <v>96</v>
      </c>
      <c r="J6" s="77" t="s">
        <v>97</v>
      </c>
      <c r="K6" s="82">
        <v>42924</v>
      </c>
      <c r="L6" s="77" t="s">
        <v>116</v>
      </c>
      <c r="M6" s="83">
        <v>0.58333333333333337</v>
      </c>
      <c r="N6" s="83">
        <v>0.78472222222222221</v>
      </c>
      <c r="O6" s="81" t="s">
        <v>117</v>
      </c>
      <c r="P6" s="81" t="s">
        <v>100</v>
      </c>
      <c r="Q6" s="77">
        <v>553</v>
      </c>
      <c r="R6" s="82">
        <v>42926</v>
      </c>
      <c r="S6" s="77" t="s">
        <v>118</v>
      </c>
      <c r="T6" s="83">
        <v>0.82986111111111116</v>
      </c>
      <c r="U6" s="77" t="s">
        <v>99</v>
      </c>
      <c r="V6" s="81" t="s">
        <v>100</v>
      </c>
      <c r="W6" s="81" t="s">
        <v>100</v>
      </c>
      <c r="X6" s="77">
        <v>1010</v>
      </c>
      <c r="Y6" s="77"/>
      <c r="Z6" s="86"/>
    </row>
    <row r="7" spans="1:26" ht="24.95" customHeight="1">
      <c r="A7" s="77">
        <v>5</v>
      </c>
      <c r="B7" s="77" t="s">
        <v>124</v>
      </c>
      <c r="C7" s="79" t="s">
        <v>125</v>
      </c>
      <c r="D7" s="79" t="s">
        <v>126</v>
      </c>
      <c r="E7" s="77" t="s">
        <v>127</v>
      </c>
      <c r="F7" s="77" t="s">
        <v>93</v>
      </c>
      <c r="G7" s="81" t="s">
        <v>114</v>
      </c>
      <c r="H7" s="77"/>
      <c r="I7" s="77" t="s">
        <v>128</v>
      </c>
      <c r="J7" s="77" t="s">
        <v>97</v>
      </c>
      <c r="K7" s="82">
        <v>42924</v>
      </c>
      <c r="L7" s="77" t="s">
        <v>129</v>
      </c>
      <c r="M7" s="83">
        <v>0.63194444444444442</v>
      </c>
      <c r="N7" s="83">
        <v>0.70138888888888884</v>
      </c>
      <c r="O7" s="77" t="s">
        <v>99</v>
      </c>
      <c r="P7" s="81" t="s">
        <v>100</v>
      </c>
      <c r="Q7" s="77">
        <v>1010</v>
      </c>
      <c r="R7" s="82">
        <v>42926</v>
      </c>
      <c r="S7" s="77" t="s">
        <v>130</v>
      </c>
      <c r="T7" s="83">
        <v>0.84027777777777779</v>
      </c>
      <c r="U7" s="77" t="s">
        <v>99</v>
      </c>
      <c r="V7" s="81" t="s">
        <v>100</v>
      </c>
      <c r="W7" s="81" t="s">
        <v>100</v>
      </c>
      <c r="X7" s="77">
        <v>1000</v>
      </c>
      <c r="Y7" s="77"/>
      <c r="Z7" s="86"/>
    </row>
    <row r="8" spans="1:26" ht="24.95" customHeight="1">
      <c r="A8" s="77">
        <v>6</v>
      </c>
      <c r="B8" s="78" t="s">
        <v>131</v>
      </c>
      <c r="C8" s="79" t="s">
        <v>132</v>
      </c>
      <c r="D8" s="79" t="s">
        <v>133</v>
      </c>
      <c r="E8" s="77" t="s">
        <v>134</v>
      </c>
      <c r="F8" s="77" t="s">
        <v>93</v>
      </c>
      <c r="G8" s="80" t="s">
        <v>94</v>
      </c>
      <c r="H8" s="81" t="s">
        <v>135</v>
      </c>
      <c r="I8" s="77" t="s">
        <v>136</v>
      </c>
      <c r="J8" s="77" t="s">
        <v>97</v>
      </c>
      <c r="K8" s="82">
        <v>42924</v>
      </c>
      <c r="L8" s="77" t="s">
        <v>137</v>
      </c>
      <c r="M8" s="83">
        <v>0.59027777777777779</v>
      </c>
      <c r="N8" s="83">
        <v>0.68402777777777779</v>
      </c>
      <c r="O8" s="77" t="s">
        <v>99</v>
      </c>
      <c r="P8" s="81" t="s">
        <v>100</v>
      </c>
      <c r="Q8" s="77">
        <v>1100</v>
      </c>
      <c r="R8" s="82">
        <v>42926</v>
      </c>
      <c r="S8" s="77" t="s">
        <v>138</v>
      </c>
      <c r="T8" s="83">
        <v>0.85069444444444453</v>
      </c>
      <c r="U8" s="77" t="s">
        <v>99</v>
      </c>
      <c r="V8" s="81" t="s">
        <v>100</v>
      </c>
      <c r="W8" s="81" t="s">
        <v>100</v>
      </c>
      <c r="X8" s="77">
        <v>1080</v>
      </c>
      <c r="Y8" s="77"/>
      <c r="Z8" s="86"/>
    </row>
    <row r="9" spans="1:26" ht="24.95" customHeight="1">
      <c r="A9" s="77">
        <v>7</v>
      </c>
      <c r="B9" s="77" t="s">
        <v>139</v>
      </c>
      <c r="C9" s="79" t="s">
        <v>140</v>
      </c>
      <c r="D9" s="79" t="s">
        <v>141</v>
      </c>
      <c r="E9" s="77" t="s">
        <v>142</v>
      </c>
      <c r="F9" s="77" t="s">
        <v>93</v>
      </c>
      <c r="G9" s="80" t="s">
        <v>94</v>
      </c>
      <c r="H9" s="77" t="s">
        <v>143</v>
      </c>
      <c r="I9" s="77" t="s">
        <v>144</v>
      </c>
      <c r="J9" s="77" t="s">
        <v>97</v>
      </c>
      <c r="K9" s="82">
        <v>42924</v>
      </c>
      <c r="L9" s="77" t="s">
        <v>145</v>
      </c>
      <c r="M9" s="83">
        <v>0.60069444444444442</v>
      </c>
      <c r="N9" s="83">
        <v>0.71527777777777779</v>
      </c>
      <c r="O9" s="77" t="s">
        <v>146</v>
      </c>
      <c r="P9" s="81" t="s">
        <v>100</v>
      </c>
      <c r="Q9" s="77">
        <v>1430</v>
      </c>
      <c r="R9" s="82">
        <v>42926</v>
      </c>
      <c r="S9" s="77" t="s">
        <v>147</v>
      </c>
      <c r="T9" s="83">
        <v>0.85069444444444453</v>
      </c>
      <c r="U9" s="77" t="s">
        <v>146</v>
      </c>
      <c r="V9" s="81" t="s">
        <v>100</v>
      </c>
      <c r="W9" s="81" t="s">
        <v>100</v>
      </c>
      <c r="X9" s="77">
        <v>1430</v>
      </c>
      <c r="Y9" s="77">
        <v>50.5</v>
      </c>
      <c r="Z9" s="86"/>
    </row>
    <row r="10" spans="1:26" ht="24.95" customHeight="1">
      <c r="A10" s="77">
        <v>8</v>
      </c>
      <c r="B10" s="78" t="s">
        <v>148</v>
      </c>
      <c r="C10" s="79">
        <v>13548130299</v>
      </c>
      <c r="D10" s="79" t="s">
        <v>149</v>
      </c>
      <c r="E10" s="77" t="s">
        <v>150</v>
      </c>
      <c r="F10" s="77" t="s">
        <v>93</v>
      </c>
      <c r="G10" s="85" t="s">
        <v>108</v>
      </c>
      <c r="H10" s="77" t="s">
        <v>151</v>
      </c>
      <c r="I10" s="78" t="s">
        <v>152</v>
      </c>
      <c r="J10" s="77" t="s">
        <v>97</v>
      </c>
      <c r="K10" s="82">
        <v>42924</v>
      </c>
      <c r="L10" s="77" t="s">
        <v>153</v>
      </c>
      <c r="M10" s="83">
        <v>0.52083333333333337</v>
      </c>
      <c r="N10" s="83">
        <v>0.63888888888888895</v>
      </c>
      <c r="O10" s="77" t="s">
        <v>99</v>
      </c>
      <c r="P10" s="81" t="s">
        <v>100</v>
      </c>
      <c r="Q10" s="77">
        <v>1790</v>
      </c>
      <c r="R10" s="82">
        <v>42926</v>
      </c>
      <c r="S10" s="77" t="s">
        <v>154</v>
      </c>
      <c r="T10" s="83">
        <v>0.80555555555555547</v>
      </c>
      <c r="U10" s="77" t="s">
        <v>99</v>
      </c>
      <c r="V10" s="81" t="s">
        <v>100</v>
      </c>
      <c r="W10" s="81" t="s">
        <v>100</v>
      </c>
      <c r="X10" s="77">
        <v>1610</v>
      </c>
      <c r="Y10" s="77">
        <v>158</v>
      </c>
      <c r="Z10" s="86"/>
    </row>
    <row r="11" spans="1:26" ht="24.95" customHeight="1">
      <c r="A11" s="77">
        <v>9</v>
      </c>
      <c r="B11" s="78" t="s">
        <v>155</v>
      </c>
      <c r="C11" s="79" t="s">
        <v>156</v>
      </c>
      <c r="D11" s="79" t="s">
        <v>157</v>
      </c>
      <c r="E11" s="77" t="s">
        <v>158</v>
      </c>
      <c r="F11" s="77" t="s">
        <v>93</v>
      </c>
      <c r="G11" s="85" t="s">
        <v>108</v>
      </c>
      <c r="H11" s="77" t="s">
        <v>159</v>
      </c>
      <c r="I11" s="77" t="s">
        <v>160</v>
      </c>
      <c r="J11" s="77" t="s">
        <v>97</v>
      </c>
      <c r="K11" s="82">
        <v>42924</v>
      </c>
      <c r="L11" s="77" t="s">
        <v>153</v>
      </c>
      <c r="M11" s="83">
        <v>0.52083333333333337</v>
      </c>
      <c r="N11" s="83">
        <v>0.63888888888888895</v>
      </c>
      <c r="O11" s="77" t="s">
        <v>99</v>
      </c>
      <c r="P11" s="81" t="s">
        <v>100</v>
      </c>
      <c r="Q11" s="77">
        <v>1790</v>
      </c>
      <c r="R11" s="82">
        <v>42926</v>
      </c>
      <c r="S11" s="77" t="s">
        <v>154</v>
      </c>
      <c r="T11" s="83">
        <v>0.80555555555555547</v>
      </c>
      <c r="U11" s="77" t="s">
        <v>99</v>
      </c>
      <c r="V11" s="81" t="s">
        <v>100</v>
      </c>
      <c r="W11" s="81" t="s">
        <v>100</v>
      </c>
      <c r="X11" s="77">
        <v>1610</v>
      </c>
      <c r="Y11" s="77"/>
      <c r="Z11" s="86"/>
    </row>
    <row r="12" spans="1:26" ht="24.95" customHeight="1">
      <c r="A12" s="77">
        <v>10</v>
      </c>
      <c r="B12" s="78" t="s">
        <v>161</v>
      </c>
      <c r="C12" s="79" t="s">
        <v>162</v>
      </c>
      <c r="D12" s="79" t="s">
        <v>163</v>
      </c>
      <c r="E12" s="77" t="s">
        <v>164</v>
      </c>
      <c r="F12" s="77" t="s">
        <v>93</v>
      </c>
      <c r="G12" s="81" t="s">
        <v>114</v>
      </c>
      <c r="H12" s="77" t="s">
        <v>165</v>
      </c>
      <c r="I12" s="77" t="s">
        <v>160</v>
      </c>
      <c r="J12" s="77" t="s">
        <v>97</v>
      </c>
      <c r="K12" s="82">
        <v>42924</v>
      </c>
      <c r="L12" s="77" t="s">
        <v>153</v>
      </c>
      <c r="M12" s="83">
        <v>0.52083333333333337</v>
      </c>
      <c r="N12" s="83">
        <v>0.63888888888888895</v>
      </c>
      <c r="O12" s="77" t="s">
        <v>99</v>
      </c>
      <c r="P12" s="81" t="s">
        <v>100</v>
      </c>
      <c r="Q12" s="77">
        <v>1790</v>
      </c>
      <c r="R12" s="82">
        <v>42926</v>
      </c>
      <c r="S12" s="77" t="s">
        <v>154</v>
      </c>
      <c r="T12" s="83">
        <v>0.80555555555555547</v>
      </c>
      <c r="U12" s="77" t="s">
        <v>99</v>
      </c>
      <c r="V12" s="81" t="s">
        <v>100</v>
      </c>
      <c r="W12" s="81" t="s">
        <v>100</v>
      </c>
      <c r="X12" s="77">
        <v>1610</v>
      </c>
      <c r="Y12" s="77"/>
      <c r="Z12" s="86"/>
    </row>
    <row r="13" spans="1:26" ht="24.95" customHeight="1">
      <c r="A13" s="77">
        <v>11</v>
      </c>
      <c r="B13" s="78" t="s">
        <v>166</v>
      </c>
      <c r="C13" s="79" t="s">
        <v>167</v>
      </c>
      <c r="D13" s="79" t="s">
        <v>168</v>
      </c>
      <c r="E13" s="77" t="s">
        <v>169</v>
      </c>
      <c r="F13" s="77" t="s">
        <v>93</v>
      </c>
      <c r="G13" s="81" t="s">
        <v>114</v>
      </c>
      <c r="H13" s="77" t="s">
        <v>170</v>
      </c>
      <c r="I13" s="78" t="s">
        <v>171</v>
      </c>
      <c r="J13" s="77" t="s">
        <v>97</v>
      </c>
      <c r="K13" s="82">
        <v>42924</v>
      </c>
      <c r="L13" s="77" t="s">
        <v>172</v>
      </c>
      <c r="M13" s="83">
        <v>0.56944444444444442</v>
      </c>
      <c r="N13" s="83">
        <v>0.67361111111111116</v>
      </c>
      <c r="O13" s="77" t="s">
        <v>99</v>
      </c>
      <c r="P13" s="81" t="s">
        <v>100</v>
      </c>
      <c r="Q13" s="77">
        <v>1650</v>
      </c>
      <c r="R13" s="82">
        <v>42926</v>
      </c>
      <c r="S13" s="77" t="s">
        <v>173</v>
      </c>
      <c r="T13" s="83">
        <v>0.88194444444444453</v>
      </c>
      <c r="U13" s="77" t="s">
        <v>99</v>
      </c>
      <c r="V13" s="81" t="s">
        <v>100</v>
      </c>
      <c r="W13" s="81" t="s">
        <v>100</v>
      </c>
      <c r="X13" s="77">
        <v>1420</v>
      </c>
      <c r="Y13" s="77"/>
      <c r="Z13" s="86"/>
    </row>
    <row r="14" spans="1:26" ht="24.95" customHeight="1">
      <c r="A14" s="77">
        <v>12</v>
      </c>
      <c r="B14" s="78" t="s">
        <v>174</v>
      </c>
      <c r="C14" s="79" t="s">
        <v>175</v>
      </c>
      <c r="D14" s="79" t="s">
        <v>176</v>
      </c>
      <c r="E14" s="77" t="s">
        <v>177</v>
      </c>
      <c r="F14" s="77" t="s">
        <v>93</v>
      </c>
      <c r="G14" s="81" t="s">
        <v>114</v>
      </c>
      <c r="H14" s="77" t="s">
        <v>178</v>
      </c>
      <c r="I14" s="77" t="s">
        <v>179</v>
      </c>
      <c r="J14" s="77" t="s">
        <v>97</v>
      </c>
      <c r="K14" s="82">
        <v>42924</v>
      </c>
      <c r="L14" s="77" t="s">
        <v>180</v>
      </c>
      <c r="M14" s="83">
        <v>0.8125</v>
      </c>
      <c r="N14" s="83">
        <v>0.90277777777777779</v>
      </c>
      <c r="O14" s="81" t="s">
        <v>181</v>
      </c>
      <c r="P14" s="81" t="s">
        <v>100</v>
      </c>
      <c r="Q14" s="77">
        <v>1450</v>
      </c>
      <c r="R14" s="82">
        <v>42926</v>
      </c>
      <c r="S14" s="77" t="s">
        <v>182</v>
      </c>
      <c r="T14" s="83">
        <v>0.84722222222222221</v>
      </c>
      <c r="U14" s="77" t="s">
        <v>99</v>
      </c>
      <c r="V14" s="81" t="s">
        <v>100</v>
      </c>
      <c r="W14" s="81" t="s">
        <v>100</v>
      </c>
      <c r="X14" s="77">
        <v>1210</v>
      </c>
      <c r="Y14" s="77"/>
      <c r="Z14" s="86"/>
    </row>
    <row r="15" spans="1:26" ht="24.95" customHeight="1">
      <c r="A15" s="77">
        <v>13</v>
      </c>
      <c r="B15" s="78" t="s">
        <v>183</v>
      </c>
      <c r="C15" s="79" t="s">
        <v>184</v>
      </c>
      <c r="D15" s="79" t="s">
        <v>185</v>
      </c>
      <c r="E15" s="77" t="s">
        <v>186</v>
      </c>
      <c r="F15" s="77" t="s">
        <v>93</v>
      </c>
      <c r="G15" s="81" t="s">
        <v>114</v>
      </c>
      <c r="H15" s="77" t="s">
        <v>187</v>
      </c>
      <c r="I15" s="77" t="s">
        <v>179</v>
      </c>
      <c r="J15" s="77" t="s">
        <v>97</v>
      </c>
      <c r="K15" s="82">
        <v>42924</v>
      </c>
      <c r="L15" s="77" t="s">
        <v>180</v>
      </c>
      <c r="M15" s="83">
        <v>0.8125</v>
      </c>
      <c r="N15" s="83">
        <v>0.90277777777777779</v>
      </c>
      <c r="O15" s="81" t="s">
        <v>181</v>
      </c>
      <c r="P15" s="81" t="s">
        <v>100</v>
      </c>
      <c r="Q15" s="77">
        <v>1450</v>
      </c>
      <c r="R15" s="82">
        <v>42926</v>
      </c>
      <c r="S15" s="77" t="s">
        <v>182</v>
      </c>
      <c r="T15" s="83">
        <v>0.84722222222222221</v>
      </c>
      <c r="U15" s="77" t="s">
        <v>99</v>
      </c>
      <c r="V15" s="81" t="s">
        <v>100</v>
      </c>
      <c r="W15" s="81" t="s">
        <v>100</v>
      </c>
      <c r="X15" s="77">
        <v>1210</v>
      </c>
      <c r="Y15" s="77"/>
      <c r="Z15" s="86"/>
    </row>
    <row r="16" spans="1:26" ht="24.95" customHeight="1">
      <c r="A16" s="77">
        <v>14</v>
      </c>
      <c r="B16" s="78" t="s">
        <v>188</v>
      </c>
      <c r="C16" s="79" t="s">
        <v>189</v>
      </c>
      <c r="D16" s="79" t="s">
        <v>190</v>
      </c>
      <c r="E16" s="77" t="s">
        <v>191</v>
      </c>
      <c r="F16" s="77" t="s">
        <v>93</v>
      </c>
      <c r="G16" s="85" t="s">
        <v>108</v>
      </c>
      <c r="H16" s="77" t="s">
        <v>192</v>
      </c>
      <c r="I16" s="77" t="s">
        <v>193</v>
      </c>
      <c r="J16" s="77" t="s">
        <v>97</v>
      </c>
      <c r="K16" s="82">
        <v>42924</v>
      </c>
      <c r="L16" s="77" t="s">
        <v>194</v>
      </c>
      <c r="M16" s="83">
        <v>0.60416666666666663</v>
      </c>
      <c r="N16" s="83">
        <v>0.67708333333333337</v>
      </c>
      <c r="O16" s="77" t="s">
        <v>99</v>
      </c>
      <c r="P16" s="81" t="s">
        <v>100</v>
      </c>
      <c r="Q16" s="77">
        <v>1200</v>
      </c>
      <c r="R16" s="82">
        <v>42926</v>
      </c>
      <c r="S16" s="77" t="s">
        <v>195</v>
      </c>
      <c r="T16" s="83">
        <v>0.79166666666666663</v>
      </c>
      <c r="U16" s="77" t="s">
        <v>99</v>
      </c>
      <c r="V16" s="81" t="s">
        <v>100</v>
      </c>
      <c r="W16" s="81" t="s">
        <v>100</v>
      </c>
      <c r="X16" s="77">
        <v>1190</v>
      </c>
      <c r="Y16" s="77"/>
      <c r="Z16" s="86"/>
    </row>
    <row r="17" spans="1:26" ht="24.95" customHeight="1">
      <c r="A17" s="77">
        <v>15</v>
      </c>
      <c r="B17" s="78" t="s">
        <v>196</v>
      </c>
      <c r="C17" s="79" t="s">
        <v>197</v>
      </c>
      <c r="D17" s="79" t="s">
        <v>198</v>
      </c>
      <c r="E17" s="77" t="s">
        <v>199</v>
      </c>
      <c r="F17" s="77" t="s">
        <v>93</v>
      </c>
      <c r="G17" s="81" t="s">
        <v>114</v>
      </c>
      <c r="H17" s="77" t="s">
        <v>200</v>
      </c>
      <c r="I17" s="77" t="s">
        <v>201</v>
      </c>
      <c r="J17" s="77" t="s">
        <v>97</v>
      </c>
      <c r="K17" s="82">
        <v>42924</v>
      </c>
      <c r="L17" s="77" t="s">
        <v>202</v>
      </c>
      <c r="M17" s="83">
        <v>0.60416666666666663</v>
      </c>
      <c r="N17" s="83">
        <v>0.70486111111111116</v>
      </c>
      <c r="O17" s="77" t="s">
        <v>99</v>
      </c>
      <c r="P17" s="81" t="s">
        <v>100</v>
      </c>
      <c r="Q17" s="77">
        <v>1450</v>
      </c>
      <c r="R17" s="82">
        <v>42926</v>
      </c>
      <c r="S17" s="77" t="s">
        <v>203</v>
      </c>
      <c r="T17" s="83">
        <v>0.80555555555555547</v>
      </c>
      <c r="U17" s="77" t="s">
        <v>99</v>
      </c>
      <c r="V17" s="81" t="s">
        <v>100</v>
      </c>
      <c r="W17" s="81" t="s">
        <v>100</v>
      </c>
      <c r="X17" s="77">
        <v>1180</v>
      </c>
      <c r="Y17" s="77"/>
      <c r="Z17" s="86"/>
    </row>
    <row r="18" spans="1:26" ht="24.95" customHeight="1">
      <c r="A18" s="77">
        <v>16</v>
      </c>
      <c r="B18" s="78" t="s">
        <v>204</v>
      </c>
      <c r="C18" s="79" t="s">
        <v>205</v>
      </c>
      <c r="D18" s="79" t="s">
        <v>206</v>
      </c>
      <c r="E18" s="77" t="s">
        <v>207</v>
      </c>
      <c r="F18" s="77" t="s">
        <v>93</v>
      </c>
      <c r="G18" s="85" t="s">
        <v>108</v>
      </c>
      <c r="H18" s="81" t="s">
        <v>208</v>
      </c>
      <c r="I18" s="77" t="s">
        <v>201</v>
      </c>
      <c r="J18" s="77" t="s">
        <v>97</v>
      </c>
      <c r="K18" s="82">
        <v>42924</v>
      </c>
      <c r="L18" s="77" t="s">
        <v>202</v>
      </c>
      <c r="M18" s="83">
        <v>0.60416666666666663</v>
      </c>
      <c r="N18" s="83">
        <v>0.70486111111111116</v>
      </c>
      <c r="O18" s="77" t="s">
        <v>99</v>
      </c>
      <c r="P18" s="81" t="s">
        <v>100</v>
      </c>
      <c r="Q18" s="77">
        <v>1450</v>
      </c>
      <c r="R18" s="82">
        <v>42926</v>
      </c>
      <c r="S18" s="77" t="s">
        <v>203</v>
      </c>
      <c r="T18" s="83">
        <v>0.80555555555555547</v>
      </c>
      <c r="U18" s="77" t="s">
        <v>99</v>
      </c>
      <c r="V18" s="81" t="s">
        <v>100</v>
      </c>
      <c r="W18" s="81" t="s">
        <v>100</v>
      </c>
      <c r="X18" s="77">
        <v>1180</v>
      </c>
      <c r="Y18" s="77"/>
      <c r="Z18" s="86"/>
    </row>
    <row r="19" spans="1:26" ht="24.95" customHeight="1">
      <c r="A19" s="77">
        <v>17</v>
      </c>
      <c r="B19" s="78" t="s">
        <v>209</v>
      </c>
      <c r="C19" s="79" t="s">
        <v>210</v>
      </c>
      <c r="D19" s="79" t="s">
        <v>211</v>
      </c>
      <c r="E19" s="77" t="s">
        <v>212</v>
      </c>
      <c r="F19" s="77" t="s">
        <v>93</v>
      </c>
      <c r="G19" s="81" t="s">
        <v>114</v>
      </c>
      <c r="H19" s="77"/>
      <c r="I19" s="77" t="s">
        <v>201</v>
      </c>
      <c r="J19" s="77" t="s">
        <v>97</v>
      </c>
      <c r="K19" s="82">
        <v>42924</v>
      </c>
      <c r="L19" s="77" t="s">
        <v>202</v>
      </c>
      <c r="M19" s="83">
        <v>0.60416666666666663</v>
      </c>
      <c r="N19" s="83">
        <v>0.70486111111111116</v>
      </c>
      <c r="O19" s="77" t="s">
        <v>99</v>
      </c>
      <c r="P19" s="81" t="s">
        <v>100</v>
      </c>
      <c r="Q19" s="77">
        <v>1450</v>
      </c>
      <c r="R19" s="82">
        <v>42926</v>
      </c>
      <c r="S19" s="77" t="s">
        <v>203</v>
      </c>
      <c r="T19" s="83">
        <v>0.80555555555555547</v>
      </c>
      <c r="U19" s="77" t="s">
        <v>99</v>
      </c>
      <c r="V19" s="81" t="s">
        <v>100</v>
      </c>
      <c r="W19" s="81" t="s">
        <v>100</v>
      </c>
      <c r="X19" s="77">
        <v>1180</v>
      </c>
      <c r="Y19" s="77"/>
      <c r="Z19" s="86"/>
    </row>
    <row r="20" spans="1:26" ht="24.95" customHeight="1">
      <c r="A20" s="77">
        <v>18</v>
      </c>
      <c r="B20" s="78" t="s">
        <v>213</v>
      </c>
      <c r="C20" s="79" t="s">
        <v>214</v>
      </c>
      <c r="D20" s="79" t="s">
        <v>215</v>
      </c>
      <c r="E20" s="77" t="s">
        <v>216</v>
      </c>
      <c r="F20" s="77" t="s">
        <v>93</v>
      </c>
      <c r="G20" s="85" t="s">
        <v>108</v>
      </c>
      <c r="H20" s="81" t="s">
        <v>217</v>
      </c>
      <c r="I20" s="77" t="s">
        <v>218</v>
      </c>
      <c r="J20" s="77" t="s">
        <v>97</v>
      </c>
      <c r="K20" s="82">
        <v>42924</v>
      </c>
      <c r="L20" s="77" t="s">
        <v>219</v>
      </c>
      <c r="M20" s="83">
        <v>0.60416666666666663</v>
      </c>
      <c r="N20" s="83">
        <v>0.70486111111111116</v>
      </c>
      <c r="O20" s="77" t="s">
        <v>99</v>
      </c>
      <c r="P20" s="81" t="s">
        <v>100</v>
      </c>
      <c r="Q20" s="77">
        <v>1350</v>
      </c>
      <c r="R20" s="82">
        <v>42926</v>
      </c>
      <c r="S20" s="77" t="s">
        <v>220</v>
      </c>
      <c r="T20" s="83">
        <v>0.8125</v>
      </c>
      <c r="U20" s="77" t="s">
        <v>99</v>
      </c>
      <c r="V20" s="81" t="s">
        <v>100</v>
      </c>
      <c r="W20" s="81" t="s">
        <v>100</v>
      </c>
      <c r="X20" s="77">
        <v>1350</v>
      </c>
      <c r="Y20" s="77"/>
      <c r="Z20" s="86"/>
    </row>
    <row r="21" spans="1:26" ht="24.95" customHeight="1">
      <c r="A21" s="77">
        <v>19</v>
      </c>
      <c r="B21" s="78" t="s">
        <v>221</v>
      </c>
      <c r="C21" s="79" t="s">
        <v>222</v>
      </c>
      <c r="D21" s="79" t="s">
        <v>223</v>
      </c>
      <c r="E21" s="77" t="s">
        <v>224</v>
      </c>
      <c r="F21" s="77" t="s">
        <v>93</v>
      </c>
      <c r="G21" s="80" t="s">
        <v>94</v>
      </c>
      <c r="H21" s="81" t="s">
        <v>225</v>
      </c>
      <c r="I21" s="77" t="s">
        <v>218</v>
      </c>
      <c r="J21" s="77" t="s">
        <v>97</v>
      </c>
      <c r="K21" s="82">
        <v>42924</v>
      </c>
      <c r="L21" s="77" t="s">
        <v>219</v>
      </c>
      <c r="M21" s="83">
        <v>0.60416666666666663</v>
      </c>
      <c r="N21" s="83">
        <v>0.70486111111111116</v>
      </c>
      <c r="O21" s="77" t="s">
        <v>99</v>
      </c>
      <c r="P21" s="81" t="s">
        <v>100</v>
      </c>
      <c r="Q21" s="77">
        <v>1350</v>
      </c>
      <c r="R21" s="82">
        <v>42926</v>
      </c>
      <c r="S21" s="77" t="s">
        <v>220</v>
      </c>
      <c r="T21" s="83">
        <v>0.8125</v>
      </c>
      <c r="U21" s="77" t="s">
        <v>99</v>
      </c>
      <c r="V21" s="81" t="s">
        <v>100</v>
      </c>
      <c r="W21" s="81" t="s">
        <v>100</v>
      </c>
      <c r="X21" s="77">
        <v>1350</v>
      </c>
      <c r="Y21" s="77"/>
      <c r="Z21" s="86"/>
    </row>
    <row r="22" spans="1:26" ht="24.95" customHeight="1">
      <c r="A22" s="77">
        <v>20</v>
      </c>
      <c r="B22" s="78" t="s">
        <v>226</v>
      </c>
      <c r="C22" s="79" t="s">
        <v>227</v>
      </c>
      <c r="D22" s="79" t="s">
        <v>228</v>
      </c>
      <c r="E22" s="77" t="s">
        <v>229</v>
      </c>
      <c r="F22" s="77" t="s">
        <v>93</v>
      </c>
      <c r="G22" s="80" t="s">
        <v>94</v>
      </c>
      <c r="H22" s="81" t="s">
        <v>230</v>
      </c>
      <c r="I22" s="77" t="s">
        <v>231</v>
      </c>
      <c r="J22" s="77" t="s">
        <v>232</v>
      </c>
      <c r="K22" s="82">
        <v>42924</v>
      </c>
      <c r="L22" s="77" t="s">
        <v>233</v>
      </c>
      <c r="M22" s="83">
        <v>0.57361111111111118</v>
      </c>
      <c r="N22" s="83">
        <v>0.70833333333333337</v>
      </c>
      <c r="O22" s="81" t="s">
        <v>117</v>
      </c>
      <c r="P22" s="81" t="s">
        <v>100</v>
      </c>
      <c r="Q22" s="77">
        <v>203.5</v>
      </c>
      <c r="R22" s="82">
        <v>42927</v>
      </c>
      <c r="S22" s="77" t="s">
        <v>234</v>
      </c>
      <c r="T22" s="83">
        <v>0.84861111111111109</v>
      </c>
      <c r="U22" s="81" t="s">
        <v>117</v>
      </c>
      <c r="V22" s="81" t="s">
        <v>100</v>
      </c>
      <c r="W22" s="81" t="s">
        <v>100</v>
      </c>
      <c r="X22" s="77">
        <v>196</v>
      </c>
      <c r="Y22" s="77">
        <v>53</v>
      </c>
      <c r="Z22" s="86"/>
    </row>
    <row r="23" spans="1:26" ht="24.95" customHeight="1">
      <c r="A23" s="77">
        <v>21</v>
      </c>
      <c r="B23" s="78" t="s">
        <v>235</v>
      </c>
      <c r="C23" s="79" t="s">
        <v>236</v>
      </c>
      <c r="D23" s="79" t="s">
        <v>237</v>
      </c>
      <c r="E23" s="77" t="s">
        <v>238</v>
      </c>
      <c r="F23" s="77" t="s">
        <v>93</v>
      </c>
      <c r="G23" s="80" t="s">
        <v>94</v>
      </c>
      <c r="H23" s="81" t="s">
        <v>239</v>
      </c>
      <c r="I23" s="77" t="s">
        <v>240</v>
      </c>
      <c r="J23" s="77" t="s">
        <v>232</v>
      </c>
      <c r="K23" s="82">
        <v>42924</v>
      </c>
      <c r="L23" s="77" t="s">
        <v>241</v>
      </c>
      <c r="M23" s="83">
        <v>0.38611111111111113</v>
      </c>
      <c r="N23" s="83">
        <v>0.4548611111111111</v>
      </c>
      <c r="O23" s="81" t="s">
        <v>117</v>
      </c>
      <c r="P23" s="81" t="s">
        <v>100</v>
      </c>
      <c r="Q23" s="77">
        <v>134.5</v>
      </c>
      <c r="R23" s="82">
        <v>42926</v>
      </c>
      <c r="S23" s="77" t="s">
        <v>242</v>
      </c>
      <c r="T23" s="83">
        <v>0.76388888888888884</v>
      </c>
      <c r="U23" s="81" t="s">
        <v>117</v>
      </c>
      <c r="V23" s="81" t="s">
        <v>100</v>
      </c>
      <c r="W23" s="81" t="s">
        <v>100</v>
      </c>
      <c r="X23" s="77">
        <v>134.5</v>
      </c>
      <c r="Y23" s="77"/>
      <c r="Z23" s="86"/>
    </row>
    <row r="24" spans="1:26" ht="24.95" customHeight="1">
      <c r="A24" s="77">
        <v>22</v>
      </c>
      <c r="B24" s="78" t="s">
        <v>243</v>
      </c>
      <c r="C24" s="79" t="s">
        <v>244</v>
      </c>
      <c r="D24" s="79" t="s">
        <v>245</v>
      </c>
      <c r="E24" s="77" t="s">
        <v>246</v>
      </c>
      <c r="F24" s="77" t="s">
        <v>93</v>
      </c>
      <c r="G24" s="81" t="s">
        <v>114</v>
      </c>
      <c r="H24" s="81" t="s">
        <v>247</v>
      </c>
      <c r="I24" s="78" t="s">
        <v>248</v>
      </c>
      <c r="J24" s="77" t="s">
        <v>232</v>
      </c>
      <c r="K24" s="82">
        <v>42924</v>
      </c>
      <c r="L24" s="77" t="s">
        <v>249</v>
      </c>
      <c r="M24" s="83">
        <v>0.6381944444444444</v>
      </c>
      <c r="N24" s="83">
        <v>0.6972222222222223</v>
      </c>
      <c r="O24" s="81" t="s">
        <v>117</v>
      </c>
      <c r="P24" s="81" t="s">
        <v>100</v>
      </c>
      <c r="Q24" s="77">
        <v>94.5</v>
      </c>
      <c r="R24" s="82">
        <v>42926</v>
      </c>
      <c r="S24" s="77" t="s">
        <v>250</v>
      </c>
      <c r="T24" s="83">
        <v>0.75624999999999998</v>
      </c>
      <c r="U24" s="81" t="s">
        <v>117</v>
      </c>
      <c r="V24" s="81" t="s">
        <v>100</v>
      </c>
      <c r="W24" s="81" t="s">
        <v>100</v>
      </c>
      <c r="X24" s="77">
        <v>94.5</v>
      </c>
      <c r="Y24" s="77">
        <v>50</v>
      </c>
      <c r="Z24" s="86"/>
    </row>
    <row r="25" spans="1:26" s="87" customFormat="1" ht="24.95" customHeight="1">
      <c r="A25" s="77">
        <v>23</v>
      </c>
      <c r="B25" s="78" t="s">
        <v>251</v>
      </c>
      <c r="C25" s="79" t="s">
        <v>252</v>
      </c>
      <c r="D25" s="79" t="s">
        <v>253</v>
      </c>
      <c r="E25" s="77" t="s">
        <v>254</v>
      </c>
      <c r="F25" s="77" t="s">
        <v>93</v>
      </c>
      <c r="G25" s="80" t="s">
        <v>94</v>
      </c>
      <c r="H25" s="81" t="s">
        <v>255</v>
      </c>
      <c r="I25" s="77" t="s">
        <v>256</v>
      </c>
      <c r="J25" s="77" t="s">
        <v>232</v>
      </c>
      <c r="K25" s="82">
        <v>42924</v>
      </c>
      <c r="L25" s="77" t="s">
        <v>257</v>
      </c>
      <c r="M25" s="83">
        <v>0.6743055555555556</v>
      </c>
      <c r="N25" s="83">
        <v>0.70833333333333337</v>
      </c>
      <c r="O25" s="81" t="s">
        <v>117</v>
      </c>
      <c r="P25" s="81" t="s">
        <v>100</v>
      </c>
      <c r="Q25" s="77">
        <v>59.5</v>
      </c>
      <c r="R25" s="82">
        <v>42926</v>
      </c>
      <c r="S25" s="77" t="s">
        <v>250</v>
      </c>
      <c r="T25" s="83">
        <v>0.75624999999999998</v>
      </c>
      <c r="U25" s="81" t="s">
        <v>117</v>
      </c>
      <c r="V25" s="81" t="s">
        <v>100</v>
      </c>
      <c r="W25" s="81" t="s">
        <v>100</v>
      </c>
      <c r="X25" s="77">
        <v>59.5</v>
      </c>
      <c r="Y25" s="77"/>
      <c r="Z25" s="77"/>
    </row>
    <row r="26" spans="1:26" ht="27">
      <c r="A26" s="77">
        <v>24</v>
      </c>
      <c r="B26" s="78" t="s">
        <v>258</v>
      </c>
      <c r="C26" s="79" t="s">
        <v>259</v>
      </c>
      <c r="D26" s="79" t="s">
        <v>260</v>
      </c>
      <c r="E26" s="77" t="s">
        <v>261</v>
      </c>
      <c r="F26" s="77" t="s">
        <v>93</v>
      </c>
      <c r="G26" s="80" t="s">
        <v>94</v>
      </c>
      <c r="H26" s="81" t="s">
        <v>262</v>
      </c>
      <c r="I26" s="77" t="s">
        <v>263</v>
      </c>
      <c r="J26" s="77" t="s">
        <v>232</v>
      </c>
      <c r="K26" s="82">
        <v>42924</v>
      </c>
      <c r="L26" s="77" t="s">
        <v>264</v>
      </c>
      <c r="M26" s="83">
        <v>0.79166666666666663</v>
      </c>
      <c r="N26" s="83">
        <v>0.81041666666666667</v>
      </c>
      <c r="O26" s="81" t="s">
        <v>117</v>
      </c>
      <c r="P26" s="81" t="s">
        <v>100</v>
      </c>
      <c r="Q26" s="77">
        <v>34.5</v>
      </c>
      <c r="R26" s="82">
        <v>42926</v>
      </c>
      <c r="S26" s="77" t="s">
        <v>242</v>
      </c>
      <c r="T26" s="83">
        <v>0.76388888888888884</v>
      </c>
      <c r="U26" s="81" t="s">
        <v>117</v>
      </c>
      <c r="V26" s="88"/>
      <c r="W26" s="81" t="s">
        <v>100</v>
      </c>
      <c r="X26" s="77">
        <v>34.5</v>
      </c>
      <c r="Y26" s="77">
        <v>247</v>
      </c>
      <c r="Z26" s="93" t="s">
        <v>322</v>
      </c>
    </row>
    <row r="27" spans="1:26" ht="24.95" customHeight="1">
      <c r="A27" s="77">
        <v>25</v>
      </c>
      <c r="B27" s="78" t="s">
        <v>265</v>
      </c>
      <c r="C27" s="79" t="s">
        <v>266</v>
      </c>
      <c r="D27" s="79" t="s">
        <v>267</v>
      </c>
      <c r="E27" s="77" t="s">
        <v>268</v>
      </c>
      <c r="F27" s="77" t="s">
        <v>93</v>
      </c>
      <c r="G27" s="81" t="s">
        <v>114</v>
      </c>
      <c r="H27" s="81" t="s">
        <v>269</v>
      </c>
      <c r="I27" s="77" t="s">
        <v>270</v>
      </c>
      <c r="J27" s="77" t="s">
        <v>232</v>
      </c>
      <c r="K27" s="82">
        <v>42924</v>
      </c>
      <c r="L27" s="77" t="s">
        <v>271</v>
      </c>
      <c r="M27" s="83">
        <v>0.52361111111111114</v>
      </c>
      <c r="N27" s="83">
        <v>0.65138888888888891</v>
      </c>
      <c r="O27" s="81" t="s">
        <v>117</v>
      </c>
      <c r="P27" s="81" t="s">
        <v>100</v>
      </c>
      <c r="Q27" s="77">
        <v>211</v>
      </c>
      <c r="R27" s="82">
        <v>42926</v>
      </c>
      <c r="S27" s="77" t="s">
        <v>272</v>
      </c>
      <c r="T27" s="83">
        <v>0.77430555555555547</v>
      </c>
      <c r="U27" s="81" t="s">
        <v>117</v>
      </c>
      <c r="V27" s="81" t="s">
        <v>100</v>
      </c>
      <c r="W27" s="81" t="s">
        <v>100</v>
      </c>
      <c r="X27" s="77">
        <v>211</v>
      </c>
      <c r="Y27" s="77">
        <v>34</v>
      </c>
      <c r="Z27" s="89" t="s">
        <v>273</v>
      </c>
    </row>
    <row r="28" spans="1:26" ht="24.95" customHeight="1">
      <c r="A28" s="77">
        <v>26</v>
      </c>
      <c r="B28" s="78" t="s">
        <v>274</v>
      </c>
      <c r="C28" s="79" t="s">
        <v>275</v>
      </c>
      <c r="D28" s="79" t="s">
        <v>276</v>
      </c>
      <c r="E28" s="77" t="s">
        <v>277</v>
      </c>
      <c r="F28" s="77" t="s">
        <v>93</v>
      </c>
      <c r="G28" s="81" t="s">
        <v>114</v>
      </c>
      <c r="H28" s="81" t="s">
        <v>278</v>
      </c>
      <c r="I28" s="78" t="s">
        <v>279</v>
      </c>
      <c r="J28" s="77" t="s">
        <v>232</v>
      </c>
      <c r="K28" s="82">
        <v>42921</v>
      </c>
      <c r="L28" s="77" t="s">
        <v>280</v>
      </c>
      <c r="M28" s="83">
        <v>0.72916666666666663</v>
      </c>
      <c r="N28" s="83">
        <v>0.81805555555555554</v>
      </c>
      <c r="O28" s="81" t="s">
        <v>117</v>
      </c>
      <c r="P28" s="81" t="s">
        <v>100</v>
      </c>
      <c r="Q28" s="77">
        <v>89</v>
      </c>
      <c r="R28" s="82">
        <v>42926</v>
      </c>
      <c r="S28" s="77" t="s">
        <v>281</v>
      </c>
      <c r="T28" s="83">
        <v>0.84791666666666676</v>
      </c>
      <c r="U28" s="81" t="s">
        <v>117</v>
      </c>
      <c r="V28" s="88"/>
      <c r="W28" s="81" t="s">
        <v>100</v>
      </c>
      <c r="X28" s="77">
        <v>121.5</v>
      </c>
      <c r="Y28" s="77">
        <v>77</v>
      </c>
      <c r="Z28" s="86"/>
    </row>
    <row r="29" spans="1:26" ht="24.95" customHeight="1">
      <c r="A29" s="77">
        <v>27</v>
      </c>
      <c r="B29" s="78" t="s">
        <v>282</v>
      </c>
      <c r="C29" s="79" t="s">
        <v>283</v>
      </c>
      <c r="D29" s="79" t="s">
        <v>284</v>
      </c>
      <c r="E29" s="77" t="s">
        <v>285</v>
      </c>
      <c r="F29" s="77" t="s">
        <v>93</v>
      </c>
      <c r="G29" s="80" t="s">
        <v>94</v>
      </c>
      <c r="H29" s="77" t="s">
        <v>286</v>
      </c>
      <c r="I29" s="77" t="s">
        <v>287</v>
      </c>
      <c r="J29" s="77" t="s">
        <v>232</v>
      </c>
      <c r="K29" s="82">
        <v>42924</v>
      </c>
      <c r="L29" s="77" t="s">
        <v>288</v>
      </c>
      <c r="M29" s="83">
        <v>0.59652777777777777</v>
      </c>
      <c r="N29" s="83">
        <v>0.63888888888888895</v>
      </c>
      <c r="O29" s="81" t="s">
        <v>117</v>
      </c>
      <c r="P29" s="81" t="s">
        <v>100</v>
      </c>
      <c r="Q29" s="77">
        <v>73</v>
      </c>
      <c r="R29" s="82">
        <v>42926</v>
      </c>
      <c r="S29" s="77" t="s">
        <v>289</v>
      </c>
      <c r="T29" s="83">
        <v>0.76944444444444438</v>
      </c>
      <c r="U29" s="81" t="s">
        <v>117</v>
      </c>
      <c r="V29" s="81" t="s">
        <v>100</v>
      </c>
      <c r="W29" s="81" t="s">
        <v>100</v>
      </c>
      <c r="X29" s="77">
        <v>73</v>
      </c>
      <c r="Y29" s="77"/>
      <c r="Z29" s="86"/>
    </row>
    <row r="30" spans="1:26" ht="24.95" customHeight="1">
      <c r="A30" s="77">
        <v>28</v>
      </c>
      <c r="B30" s="78" t="s">
        <v>290</v>
      </c>
      <c r="C30" s="79" t="s">
        <v>291</v>
      </c>
      <c r="D30" s="79" t="s">
        <v>292</v>
      </c>
      <c r="E30" s="77" t="s">
        <v>293</v>
      </c>
      <c r="F30" s="77" t="s">
        <v>93</v>
      </c>
      <c r="G30" s="81" t="s">
        <v>114</v>
      </c>
      <c r="H30" s="77"/>
      <c r="I30" s="77" t="s">
        <v>287</v>
      </c>
      <c r="J30" s="77" t="s">
        <v>232</v>
      </c>
      <c r="K30" s="82">
        <v>42924</v>
      </c>
      <c r="L30" s="77" t="s">
        <v>288</v>
      </c>
      <c r="M30" s="83">
        <v>0.59652777777777777</v>
      </c>
      <c r="N30" s="83">
        <v>0.63888888888888895</v>
      </c>
      <c r="O30" s="81" t="s">
        <v>117</v>
      </c>
      <c r="P30" s="81" t="s">
        <v>100</v>
      </c>
      <c r="Q30" s="77">
        <v>73</v>
      </c>
      <c r="R30" s="82">
        <v>42926</v>
      </c>
      <c r="S30" s="77" t="s">
        <v>289</v>
      </c>
      <c r="T30" s="83">
        <v>0.76944444444444438</v>
      </c>
      <c r="U30" s="81" t="s">
        <v>117</v>
      </c>
      <c r="V30" s="81" t="s">
        <v>100</v>
      </c>
      <c r="W30" s="81" t="s">
        <v>100</v>
      </c>
      <c r="X30" s="77">
        <v>73</v>
      </c>
      <c r="Y30" s="77"/>
      <c r="Z30" s="86"/>
    </row>
    <row r="31" spans="1:26" ht="24.95" customHeight="1">
      <c r="A31" s="77">
        <v>29</v>
      </c>
      <c r="B31" s="78" t="s">
        <v>294</v>
      </c>
      <c r="C31" s="79" t="s">
        <v>295</v>
      </c>
      <c r="D31" s="79" t="s">
        <v>296</v>
      </c>
      <c r="E31" s="77" t="s">
        <v>297</v>
      </c>
      <c r="F31" s="77" t="s">
        <v>93</v>
      </c>
      <c r="G31" s="81" t="s">
        <v>114</v>
      </c>
      <c r="H31" s="81" t="s">
        <v>298</v>
      </c>
      <c r="I31" s="77" t="s">
        <v>299</v>
      </c>
      <c r="J31" s="77" t="s">
        <v>232</v>
      </c>
      <c r="K31" s="82">
        <v>42924</v>
      </c>
      <c r="L31" s="131" t="s">
        <v>300</v>
      </c>
      <c r="M31" s="132"/>
      <c r="N31" s="132"/>
      <c r="O31" s="133"/>
      <c r="P31" s="77"/>
      <c r="Q31" s="77"/>
      <c r="R31" s="82">
        <v>42926</v>
      </c>
      <c r="S31" s="131" t="s">
        <v>300</v>
      </c>
      <c r="T31" s="132"/>
      <c r="U31" s="132"/>
      <c r="V31" s="133"/>
      <c r="W31" s="77"/>
      <c r="X31" s="77"/>
      <c r="Y31" s="77"/>
      <c r="Z31" s="86"/>
    </row>
    <row r="32" spans="1:26" s="87" customFormat="1" ht="24.95" customHeight="1">
      <c r="A32" s="77">
        <v>30</v>
      </c>
      <c r="B32" s="77" t="s">
        <v>301</v>
      </c>
      <c r="C32" s="79" t="s">
        <v>302</v>
      </c>
      <c r="D32" s="79" t="s">
        <v>303</v>
      </c>
      <c r="E32" s="77" t="s">
        <v>304</v>
      </c>
      <c r="F32" s="77" t="s">
        <v>305</v>
      </c>
      <c r="G32" s="77" t="s">
        <v>306</v>
      </c>
      <c r="H32" s="77" t="s">
        <v>307</v>
      </c>
      <c r="I32" s="77" t="s">
        <v>308</v>
      </c>
      <c r="J32" s="77" t="s">
        <v>309</v>
      </c>
      <c r="K32" s="82">
        <v>42924</v>
      </c>
      <c r="L32" s="77" t="s">
        <v>309</v>
      </c>
      <c r="M32" s="77" t="s">
        <v>309</v>
      </c>
      <c r="N32" s="77" t="s">
        <v>309</v>
      </c>
      <c r="O32" s="77" t="s">
        <v>309</v>
      </c>
      <c r="P32" s="77" t="s">
        <v>310</v>
      </c>
      <c r="Q32" s="77"/>
      <c r="R32" s="82">
        <v>42926</v>
      </c>
      <c r="S32" s="77" t="s">
        <v>309</v>
      </c>
      <c r="T32" s="77" t="s">
        <v>309</v>
      </c>
      <c r="U32" s="77" t="s">
        <v>309</v>
      </c>
      <c r="V32" s="77" t="s">
        <v>310</v>
      </c>
      <c r="W32" s="77" t="s">
        <v>310</v>
      </c>
      <c r="X32" s="77"/>
      <c r="Y32" s="77"/>
      <c r="Z32" s="77"/>
    </row>
    <row r="33" spans="1:26" s="87" customFormat="1" ht="35.1" customHeight="1">
      <c r="A33" s="134" t="s">
        <v>311</v>
      </c>
      <c r="B33" s="135"/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6"/>
      <c r="P33" s="90"/>
      <c r="Q33" s="90">
        <f>SUM(Q3:Q30)</f>
        <v>25768.5</v>
      </c>
      <c r="R33" s="90"/>
      <c r="S33" s="90"/>
      <c r="T33" s="90"/>
      <c r="U33" s="90"/>
      <c r="V33" s="90"/>
      <c r="W33" s="90"/>
      <c r="X33" s="90">
        <f>SUM(X3:X30)</f>
        <v>24523.5</v>
      </c>
      <c r="Y33" s="91">
        <f>SUM(Y3:Y30)</f>
        <v>999.5</v>
      </c>
      <c r="Z33" s="77"/>
    </row>
    <row r="34" spans="1:26" s="87" customFormat="1" ht="35.1" customHeight="1">
      <c r="A34" s="134" t="s">
        <v>312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6"/>
      <c r="P34" s="90"/>
      <c r="Q34" s="134">
        <f>SUM(Q33,X33,Y33)</f>
        <v>51291.5</v>
      </c>
      <c r="R34" s="135"/>
      <c r="S34" s="135"/>
      <c r="T34" s="135"/>
      <c r="U34" s="135"/>
      <c r="V34" s="135"/>
      <c r="W34" s="135"/>
      <c r="X34" s="135"/>
      <c r="Y34" s="136"/>
      <c r="Z34" s="77"/>
    </row>
  </sheetData>
  <mergeCells count="6">
    <mergeCell ref="A1:Z1"/>
    <mergeCell ref="L31:O31"/>
    <mergeCell ref="S31:V31"/>
    <mergeCell ref="A33:O33"/>
    <mergeCell ref="A34:O34"/>
    <mergeCell ref="Q34:Y34"/>
  </mergeCells>
  <phoneticPr fontId="26" type="noConversion"/>
  <hyperlinks>
    <hyperlink ref="E24" r:id="rId1"/>
    <hyperlink ref="E26" r:id="rId2"/>
    <hyperlink ref="E14" r:id="rId3"/>
    <hyperlink ref="E27" r:id="rId4"/>
    <hyperlink ref="E31" r:id="rId5"/>
    <hyperlink ref="E11" r:id="rId6"/>
    <hyperlink ref="E5" r:id="rId7"/>
    <hyperlink ref="E17" r:id="rId8"/>
    <hyperlink ref="E3" r:id="rId9"/>
    <hyperlink ref="E23" r:id="rId10"/>
    <hyperlink ref="E12" r:id="rId11"/>
    <hyperlink ref="E4" r:id="rId12"/>
    <hyperlink ref="E22" r:id="rId13"/>
    <hyperlink ref="E7" r:id="rId14"/>
    <hyperlink ref="E18" r:id="rId15"/>
    <hyperlink ref="E16" r:id="rId16"/>
    <hyperlink ref="E20" r:id="rId17"/>
    <hyperlink ref="E25" r:id="rId18"/>
    <hyperlink ref="E9" r:id="rId19"/>
    <hyperlink ref="E19" r:id="rId20"/>
    <hyperlink ref="E29" r:id="rId21"/>
    <hyperlink ref="E8" r:id="rId22"/>
    <hyperlink ref="E30" r:id="rId23"/>
    <hyperlink ref="E21" r:id="rId24"/>
    <hyperlink ref="E6" r:id="rId25"/>
    <hyperlink ref="E13" r:id="rId26"/>
    <hyperlink ref="E10" r:id="rId27"/>
    <hyperlink ref="E32" r:id="rId28"/>
  </hyperlinks>
  <pageMargins left="0.70866141732283472" right="0.70866141732283472" top="0.74803149606299213" bottom="0.74803149606299213" header="0.31496062992125984" footer="0.31496062992125984"/>
  <pageSetup paperSize="9" scale="52" orientation="landscape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Sheet3</vt:lpstr>
      <vt:lpstr>结算单</vt:lpstr>
      <vt:lpstr>交通明细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2017-07-30T08:55:07Z</cp:lastPrinted>
  <dcterms:created xsi:type="dcterms:W3CDTF">2016-07-20T09:34:52Z</dcterms:created>
  <dcterms:modified xsi:type="dcterms:W3CDTF">2017-12-15T02:20:17Z</dcterms:modified>
</cp:coreProperties>
</file>