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/>
  </bookViews>
  <sheets>
    <sheet name="SHEET1" sheetId="1" r:id="rId1"/>
  </sheets>
  <definedNames>
    <definedName name="_xlnm.Print_Area" localSheetId="0">SHEET1!$A$1:$I$53</definedName>
  </definedNames>
  <calcPr calcId="144525" concurrentCalc="0"/>
</workbook>
</file>

<file path=xl/sharedStrings.xml><?xml version="1.0" encoding="utf-8"?>
<sst xmlns="http://schemas.openxmlformats.org/spreadsheetml/2006/main" count="119">
  <si>
    <t>会议账单明细确认件</t>
  </si>
  <si>
    <t xml:space="preserve">     会议名称</t>
  </si>
  <si>
    <t xml:space="preserve">         2017雪佛兰五区业务大比武年终大赛</t>
  </si>
  <si>
    <t xml:space="preserve">    地       点  </t>
  </si>
  <si>
    <t xml:space="preserve">         宝鸡</t>
  </si>
  <si>
    <t xml:space="preserve">     酒       店</t>
  </si>
  <si>
    <t xml:space="preserve">         宝鸡东岭皇冠假日酒店</t>
  </si>
  <si>
    <t xml:space="preserve">     人       数</t>
  </si>
  <si>
    <t xml:space="preserve">         300</t>
  </si>
  <si>
    <t xml:space="preserve">     日       期</t>
  </si>
  <si>
    <t xml:space="preserve">        2017.12.3—2017.12.7</t>
  </si>
  <si>
    <t xml:space="preserve">       甲方</t>
  </si>
  <si>
    <t>中国康辉旅游集团有限公司</t>
  </si>
  <si>
    <t xml:space="preserve"> 联系人</t>
  </si>
  <si>
    <t>岑余15902852150</t>
  </si>
  <si>
    <t xml:space="preserve">       乙方</t>
  </si>
  <si>
    <t>中国旅行社总社西北有限公司</t>
  </si>
  <si>
    <t>联系人</t>
  </si>
  <si>
    <t>李丹18991156650</t>
  </si>
  <si>
    <t>郑策</t>
  </si>
  <si>
    <t>13379006065     13572222330</t>
  </si>
  <si>
    <t>报价项目</t>
  </si>
  <si>
    <t>报价</t>
  </si>
  <si>
    <t>数量</t>
  </si>
  <si>
    <t>价格</t>
  </si>
  <si>
    <t>NO.</t>
  </si>
  <si>
    <t>单位</t>
  </si>
  <si>
    <t>单价</t>
  </si>
  <si>
    <t>小计</t>
  </si>
  <si>
    <t>宝鸡制作</t>
  </si>
  <si>
    <t>签到背板</t>
  </si>
  <si>
    <t>平方米</t>
  </si>
  <si>
    <t>次</t>
  </si>
  <si>
    <t>桁架+无缝黑底宝丽布5*3</t>
  </si>
  <si>
    <t>桌花</t>
  </si>
  <si>
    <t>盆</t>
  </si>
  <si>
    <t>1天会议摆台、小盆</t>
  </si>
  <si>
    <t>圆珠笔</t>
  </si>
  <si>
    <t>支</t>
  </si>
  <si>
    <t>黑色笔芯</t>
  </si>
  <si>
    <t>亚克力胸牌</t>
  </si>
  <si>
    <t>个</t>
  </si>
  <si>
    <t>10CM直径亚克力圆形胸牌</t>
  </si>
  <si>
    <t>易拉宝</t>
  </si>
  <si>
    <t>5号1个、6号4个、7号2个</t>
  </si>
  <si>
    <t>主持人手卡</t>
  </si>
  <si>
    <t>张</t>
  </si>
  <si>
    <t xml:space="preserve">10cm*15cm，300克铜版纸  </t>
  </si>
  <si>
    <t>评委席卡</t>
  </si>
  <si>
    <t>亚克力+印刷</t>
  </si>
  <si>
    <t>打印机租赁</t>
  </si>
  <si>
    <t xml:space="preserve">喷墨打印机，A4纸一包                            </t>
  </si>
  <si>
    <t>A3彩色打印</t>
  </si>
  <si>
    <t>A3彩打</t>
  </si>
  <si>
    <t>A4纸打印</t>
  </si>
  <si>
    <t>A4打印纸黑白打印，双面</t>
  </si>
  <si>
    <t>A5台卡</t>
  </si>
  <si>
    <t>亚克力台卡</t>
  </si>
  <si>
    <t>舞台地毯</t>
  </si>
  <si>
    <t>拉绒400克   灰色</t>
  </si>
  <si>
    <t>西安制作</t>
  </si>
  <si>
    <t>写真贴纸</t>
  </si>
  <si>
    <t>圆形写真背胶贴，15CM直径</t>
  </si>
  <si>
    <t>雪弗板手牌</t>
  </si>
  <si>
    <t>套</t>
  </si>
  <si>
    <t>双面</t>
  </si>
  <si>
    <t>不干胶透明贴纸</t>
  </si>
  <si>
    <t>A4大小 透明贴纸</t>
  </si>
  <si>
    <t>105克铜版纸</t>
  </si>
  <si>
    <t>9.4x6.4cm</t>
  </si>
  <si>
    <t>物料费用小计</t>
  </si>
  <si>
    <t>AV</t>
  </si>
  <si>
    <t>音控设套</t>
  </si>
  <si>
    <t>外租一套音控音响+音控师</t>
  </si>
  <si>
    <t>点唱机</t>
  </si>
  <si>
    <t>外租一套点唱机、可连LED</t>
  </si>
  <si>
    <t>话筒</t>
  </si>
  <si>
    <t>外租</t>
  </si>
  <si>
    <t>舞台补光灯</t>
  </si>
  <si>
    <t>舞台补面光</t>
  </si>
  <si>
    <t>话筒架</t>
  </si>
  <si>
    <t>放桌子上的短款</t>
  </si>
  <si>
    <t>视频控台</t>
  </si>
  <si>
    <t>多屏无缝切换设备+师傅</t>
  </si>
  <si>
    <t>AV费用小计</t>
  </si>
  <si>
    <t>摄影摄像</t>
  </si>
  <si>
    <t>摄影</t>
  </si>
  <si>
    <t>人</t>
  </si>
  <si>
    <t>天</t>
  </si>
  <si>
    <t>5号、6号；全天摄影</t>
  </si>
  <si>
    <t>摄像</t>
  </si>
  <si>
    <t>1天全天摄像+摇臂+剪辑</t>
  </si>
  <si>
    <t>摄影摄像费用小计</t>
  </si>
  <si>
    <t>西安负责人</t>
  </si>
  <si>
    <t>3号—7号</t>
  </si>
  <si>
    <t>5天  （男性）</t>
  </si>
  <si>
    <t>地接人员</t>
  </si>
  <si>
    <t>4号工作人员</t>
  </si>
  <si>
    <t>1位</t>
  </si>
  <si>
    <t>5号工作人员</t>
  </si>
  <si>
    <t>4位</t>
  </si>
  <si>
    <t>现地服务工作人员餐补</t>
  </si>
  <si>
    <t>交通费</t>
  </si>
  <si>
    <t>西安工作人员</t>
  </si>
  <si>
    <t>执行费用小计</t>
  </si>
  <si>
    <t>车       费</t>
  </si>
  <si>
    <t>55座晚宴用车</t>
  </si>
  <si>
    <t>辆</t>
  </si>
  <si>
    <t>酒店——餐厅   往返用车</t>
  </si>
  <si>
    <t>车费小计</t>
  </si>
  <si>
    <t>加班费</t>
  </si>
  <si>
    <t>增加 摄影加班</t>
  </si>
  <si>
    <t>位</t>
  </si>
  <si>
    <t>增加摄像加班</t>
  </si>
  <si>
    <t>增加工作人员加班餐补</t>
  </si>
  <si>
    <t>增加项目小计</t>
  </si>
  <si>
    <t>会议费用合计</t>
  </si>
  <si>
    <t>会议服务费8%</t>
  </si>
  <si>
    <t>含服务费总计（含税）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</si>
</sst>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¥#,##0.00;\¥\-#,##0.00"/>
    <numFmt numFmtId="177" formatCode="\¥#,##0.00_);[Red]\(\¥#,##0.00\)"/>
    <numFmt numFmtId="7" formatCode="&quot;￥&quot;#,##0.00;&quot;￥&quot;\-#,##0.00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楷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0"/>
      <color indexed="8"/>
      <name val="微软雅黑"/>
      <charset val="134"/>
    </font>
    <font>
      <sz val="10"/>
      <color rgb="FFFF0000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14" borderId="1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11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16" borderId="17" applyNumberFormat="0" applyAlignment="0" applyProtection="0">
      <alignment vertical="center"/>
    </xf>
    <xf numFmtId="0" fontId="20" fillId="16" borderId="13" applyNumberFormat="0" applyAlignment="0" applyProtection="0">
      <alignment vertical="center"/>
    </xf>
    <xf numFmtId="0" fontId="16" fillId="10" borderId="12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0" borderId="0" applyProtection="0"/>
    <xf numFmtId="0" fontId="29" fillId="0" borderId="0">
      <alignment vertical="center"/>
    </xf>
    <xf numFmtId="0" fontId="31" fillId="0" borderId="0">
      <alignment vertical="center"/>
    </xf>
    <xf numFmtId="43" fontId="29" fillId="0" borderId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/>
    <xf numFmtId="0" fontId="1" fillId="0" borderId="1" xfId="0" applyFont="1" applyBorder="1" applyAlignment="1"/>
    <xf numFmtId="0" fontId="0" fillId="0" borderId="1" xfId="0" applyFill="1" applyBorder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/>
    <xf numFmtId="0" fontId="0" fillId="0" borderId="0" xfId="0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left" vertical="top" wrapText="1"/>
    </xf>
    <xf numFmtId="49" fontId="4" fillId="0" borderId="1" xfId="52" applyNumberFormat="1" applyFont="1" applyFill="1" applyBorder="1" applyAlignment="1">
      <alignment horizontal="left" vertical="top" wrapText="1"/>
    </xf>
    <xf numFmtId="49" fontId="4" fillId="0" borderId="1" xfId="52" applyNumberFormat="1" applyFont="1" applyFill="1" applyBorder="1" applyAlignment="1">
      <alignment horizontal="left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0" fontId="4" fillId="3" borderId="4" xfId="52" applyFont="1" applyFill="1" applyBorder="1" applyAlignment="1">
      <alignment horizontal="center" vertical="center" wrapText="1"/>
    </xf>
    <xf numFmtId="0" fontId="4" fillId="3" borderId="1" xfId="52" applyFont="1" applyFill="1" applyBorder="1" applyAlignment="1">
      <alignment horizontal="center" vertical="center" wrapText="1"/>
    </xf>
    <xf numFmtId="177" fontId="4" fillId="3" borderId="1" xfId="52" applyNumberFormat="1" applyFont="1" applyFill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 wrapText="1"/>
    </xf>
    <xf numFmtId="177" fontId="5" fillId="0" borderId="1" xfId="8" applyNumberFormat="1" applyFont="1" applyFill="1" applyBorder="1" applyAlignment="1">
      <alignment horizontal="center" vertical="center" wrapText="1"/>
    </xf>
    <xf numFmtId="0" fontId="5" fillId="0" borderId="1" xfId="45" applyFont="1" applyFill="1" applyBorder="1" applyAlignment="1" applyProtection="1">
      <alignment horizontal="center" vertical="center" wrapText="1"/>
      <protection hidden="1"/>
    </xf>
    <xf numFmtId="0" fontId="5" fillId="0" borderId="1" xfId="52" applyFont="1" applyFill="1" applyBorder="1" applyAlignment="1">
      <alignment horizontal="center" vertical="center" wrapText="1"/>
    </xf>
    <xf numFmtId="176" fontId="5" fillId="0" borderId="1" xfId="52" applyNumberFormat="1" applyFont="1" applyFill="1" applyBorder="1" applyAlignment="1">
      <alignment horizontal="center" vertical="center" wrapText="1"/>
    </xf>
    <xf numFmtId="177" fontId="5" fillId="0" borderId="1" xfId="52" applyNumberFormat="1" applyFont="1" applyFill="1" applyBorder="1" applyAlignment="1">
      <alignment horizontal="center" vertical="center" wrapText="1"/>
    </xf>
    <xf numFmtId="0" fontId="5" fillId="0" borderId="1" xfId="45" applyFont="1" applyFill="1" applyBorder="1" applyAlignment="1" applyProtection="1">
      <alignment horizontal="center" vertical="center" wrapText="1"/>
      <protection hidden="1"/>
    </xf>
    <xf numFmtId="0" fontId="5" fillId="4" borderId="1" xfId="45" applyFont="1" applyFill="1" applyBorder="1" applyAlignment="1" applyProtection="1">
      <alignment horizontal="center" vertical="center" wrapText="1"/>
      <protection hidden="1"/>
    </xf>
    <xf numFmtId="177" fontId="4" fillId="3" borderId="4" xfId="8" applyNumberFormat="1" applyFont="1" applyFill="1" applyBorder="1" applyAlignment="1">
      <alignment horizontal="center" vertical="center" wrapText="1"/>
    </xf>
    <xf numFmtId="177" fontId="4" fillId="3" borderId="1" xfId="8" applyNumberFormat="1" applyFont="1" applyFill="1" applyBorder="1" applyAlignment="1">
      <alignment horizontal="center" vertical="center" wrapText="1"/>
    </xf>
    <xf numFmtId="0" fontId="5" fillId="4" borderId="1" xfId="52" applyFont="1" applyFill="1" applyBorder="1" applyAlignment="1">
      <alignment horizontal="center" vertical="center" wrapText="1"/>
    </xf>
    <xf numFmtId="177" fontId="4" fillId="0" borderId="4" xfId="8" applyNumberFormat="1" applyFont="1" applyFill="1" applyBorder="1" applyAlignment="1">
      <alignment horizontal="center" vertical="center" wrapText="1"/>
    </xf>
    <xf numFmtId="7" fontId="5" fillId="0" borderId="1" xfId="52" applyNumberFormat="1" applyFont="1" applyFill="1" applyBorder="1" applyAlignment="1">
      <alignment horizontal="center" vertical="center" wrapText="1"/>
    </xf>
    <xf numFmtId="177" fontId="4" fillId="0" borderId="1" xfId="52" applyNumberFormat="1" applyFont="1" applyFill="1" applyBorder="1" applyAlignment="1">
      <alignment horizontal="center" vertical="center" wrapText="1"/>
    </xf>
    <xf numFmtId="177" fontId="4" fillId="2" borderId="4" xfId="8" applyNumberFormat="1" applyFont="1" applyFill="1" applyBorder="1" applyAlignment="1">
      <alignment horizontal="center" vertical="center" wrapText="1"/>
    </xf>
    <xf numFmtId="177" fontId="4" fillId="2" borderId="1" xfId="8" applyNumberFormat="1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177" fontId="4" fillId="2" borderId="1" xfId="52" applyNumberFormat="1" applyFont="1" applyFill="1" applyBorder="1" applyAlignment="1">
      <alignment horizontal="center" vertical="center" wrapText="1"/>
    </xf>
    <xf numFmtId="0" fontId="4" fillId="5" borderId="4" xfId="52" applyFont="1" applyFill="1" applyBorder="1" applyAlignment="1">
      <alignment horizontal="center" vertical="center" wrapText="1"/>
    </xf>
    <xf numFmtId="0" fontId="4" fillId="5" borderId="1" xfId="52" applyFont="1" applyFill="1" applyBorder="1" applyAlignment="1">
      <alignment horizontal="center" vertical="center" wrapText="1"/>
    </xf>
    <xf numFmtId="7" fontId="4" fillId="5" borderId="1" xfId="52" applyNumberFormat="1" applyFont="1" applyFill="1" applyBorder="1" applyAlignment="1">
      <alignment horizontal="center" vertical="center" wrapText="1"/>
    </xf>
    <xf numFmtId="0" fontId="4" fillId="2" borderId="5" xfId="52" applyFont="1" applyFill="1" applyBorder="1" applyAlignment="1">
      <alignment horizontal="center" vertical="center" wrapText="1"/>
    </xf>
    <xf numFmtId="0" fontId="4" fillId="2" borderId="6" xfId="52" applyFont="1" applyFill="1" applyBorder="1" applyAlignment="1">
      <alignment horizontal="center" vertical="center" wrapText="1"/>
    </xf>
    <xf numFmtId="177" fontId="4" fillId="2" borderId="6" xfId="52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4" fillId="0" borderId="8" xfId="52" applyNumberFormat="1" applyFont="1" applyFill="1" applyBorder="1" applyAlignment="1">
      <alignment horizontal="left" vertical="top" wrapText="1"/>
    </xf>
    <xf numFmtId="0" fontId="6" fillId="0" borderId="0" xfId="52" applyFont="1" applyFill="1" applyBorder="1" applyAlignment="1">
      <alignment vertical="center"/>
    </xf>
    <xf numFmtId="49" fontId="4" fillId="0" borderId="8" xfId="52" applyNumberFormat="1" applyFont="1" applyFill="1" applyBorder="1" applyAlignment="1">
      <alignment horizontal="left" vertical="center" wrapText="1"/>
    </xf>
    <xf numFmtId="49" fontId="6" fillId="0" borderId="0" xfId="52" applyNumberFormat="1" applyFont="1" applyFill="1" applyBorder="1" applyAlignment="1">
      <alignment vertical="center"/>
    </xf>
    <xf numFmtId="0" fontId="7" fillId="0" borderId="0" xfId="52" applyFont="1" applyBorder="1" applyAlignment="1">
      <alignment vertical="center"/>
    </xf>
    <xf numFmtId="49" fontId="4" fillId="0" borderId="8" xfId="52" applyNumberFormat="1" applyFont="1" applyFill="1" applyBorder="1" applyAlignment="1">
      <alignment horizontal="center" vertical="center" wrapText="1"/>
    </xf>
    <xf numFmtId="0" fontId="4" fillId="3" borderId="8" xfId="52" applyFont="1" applyFill="1" applyBorder="1" applyAlignment="1">
      <alignment horizontal="center" vertical="center" wrapText="1"/>
    </xf>
    <xf numFmtId="0" fontId="8" fillId="0" borderId="0" xfId="52" applyFont="1" applyFill="1" applyBorder="1" applyAlignment="1">
      <alignment vertical="center"/>
    </xf>
    <xf numFmtId="0" fontId="8" fillId="0" borderId="0" xfId="52" applyFont="1" applyFill="1" applyBorder="1" applyAlignment="1">
      <alignment horizontal="center" vertical="center"/>
    </xf>
    <xf numFmtId="0" fontId="5" fillId="0" borderId="8" xfId="45" applyFont="1" applyFill="1" applyBorder="1" applyAlignment="1" applyProtection="1">
      <alignment horizontal="center" vertical="center" wrapText="1"/>
      <protection hidden="1"/>
    </xf>
    <xf numFmtId="177" fontId="5" fillId="0" borderId="8" xfId="52" applyNumberFormat="1" applyFont="1" applyFill="1" applyBorder="1" applyAlignment="1">
      <alignment horizontal="center" vertical="center" wrapText="1"/>
    </xf>
    <xf numFmtId="0" fontId="5" fillId="4" borderId="8" xfId="45" applyFont="1" applyFill="1" applyBorder="1" applyAlignment="1" applyProtection="1">
      <alignment horizontal="center" vertical="center" wrapText="1"/>
      <protection hidden="1"/>
    </xf>
    <xf numFmtId="0" fontId="9" fillId="0" borderId="0" xfId="52" applyFont="1" applyFill="1" applyBorder="1" applyAlignment="1">
      <alignment horizontal="center" vertical="center"/>
    </xf>
    <xf numFmtId="177" fontId="4" fillId="3" borderId="8" xfId="52" applyNumberFormat="1" applyFont="1" applyFill="1" applyBorder="1" applyAlignment="1">
      <alignment horizontal="center" vertical="center" wrapText="1"/>
    </xf>
    <xf numFmtId="177" fontId="4" fillId="2" borderId="8" xfId="52" applyNumberFormat="1" applyFont="1" applyFill="1" applyBorder="1" applyAlignment="1">
      <alignment horizontal="center" vertical="center" wrapText="1"/>
    </xf>
    <xf numFmtId="0" fontId="4" fillId="5" borderId="8" xfId="52" applyFont="1" applyFill="1" applyBorder="1" applyAlignment="1">
      <alignment horizontal="center" vertical="center" wrapText="1"/>
    </xf>
    <xf numFmtId="177" fontId="4" fillId="2" borderId="9" xfId="52" applyNumberFormat="1" applyFont="1" applyFill="1" applyBorder="1" applyAlignment="1">
      <alignment horizontal="center" vertical="center" wrapText="1"/>
    </xf>
    <xf numFmtId="0" fontId="0" fillId="0" borderId="10" xfId="0" applyBorder="1" applyAlignment="1"/>
    <xf numFmtId="0" fontId="1" fillId="0" borderId="0" xfId="0" applyFont="1" applyBorder="1" applyAlignment="1"/>
    <xf numFmtId="0" fontId="1" fillId="0" borderId="10" xfId="0" applyFont="1" applyBorder="1" applyAlignment="1"/>
    <xf numFmtId="0" fontId="0" fillId="0" borderId="0" xfId="0" applyFill="1" applyBorder="1" applyAlignment="1"/>
    <xf numFmtId="0" fontId="0" fillId="0" borderId="10" xfId="0" applyFill="1" applyBorder="1" applyAlignme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colors>
    <mruColors>
      <color rgb="00F8EE7E"/>
      <color rgb="00FAF3A0"/>
      <color rgb="0089EEF0"/>
      <color rgb="00B3F5F6"/>
      <color rgb="00F38EE3"/>
      <color rgb="00F482B5"/>
      <color rgb="00FABF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erspectiv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alpha val="100000"/>
                <a:satMod val="160000"/>
                <a:lumMod val="105000"/>
              </a:schemeClr>
            </a:gs>
            <a:gs pos="41000">
              <a:schemeClr val="phClr">
                <a:tint val="57000"/>
                <a:satMod val="180000"/>
                <a:lumMod val="99000"/>
              </a:schemeClr>
            </a:gs>
            <a:gs pos="100000">
              <a:schemeClr val="phClr">
                <a:tint val="80000"/>
                <a:satMod val="200000"/>
                <a:lumMod val="10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6000"/>
                <a:satMod val="130000"/>
                <a:lumMod val="114000"/>
              </a:schemeClr>
            </a:gs>
            <a:gs pos="60000">
              <a:schemeClr val="phClr">
                <a:tint val="100000"/>
                <a:satMod val="106000"/>
                <a:lumMod val="110000"/>
              </a:schemeClr>
            </a:gs>
            <a:gs pos="100000">
              <a:schemeClr val="phClr"/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47625" dist="38100" dir="5400000" sy="98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woPt" dir="br">
              <a:rot lat="0" lon="0" rev="8700000"/>
            </a:lightRig>
          </a:scene3d>
          <a:sp3d prstMaterial="matte">
            <a:bevelT w="25400" h="53975"/>
          </a:sp3d>
        </a:effectStyle>
        <a:effectStyle>
          <a:effectLst>
            <a:reflection blurRad="12700" stA="24000" endPos="28000" dist="50800" dir="5400000" sy="-100000" rotWithShape="0"/>
          </a:effectLst>
          <a:scene3d>
            <a:camera prst="orthographicFront">
              <a:rot lat="0" lon="0" rev="0"/>
            </a:camera>
            <a:lightRig rig="threePt" dir="t">
              <a:rot lat="0" lon="0" rev="4800000"/>
            </a:lightRig>
          </a:scene3d>
          <a:sp3d>
            <a:bevelT w="69850" h="31750"/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3"/>
  <sheetViews>
    <sheetView tabSelected="1" view="pageBreakPreview" zoomScale="85" zoomScaleNormal="85" zoomScaleSheetLayoutView="85" workbookViewId="0">
      <selection activeCell="H48" sqref="H48"/>
    </sheetView>
  </sheetViews>
  <sheetFormatPr defaultColWidth="9" defaultRowHeight="13.5"/>
  <cols>
    <col min="1" max="1" width="13" style="4" customWidth="1"/>
    <col min="2" max="2" width="16.775" style="4" customWidth="1"/>
    <col min="3" max="3" width="11.3333333333333" style="5" customWidth="1"/>
    <col min="4" max="4" width="9.89166666666667" style="5" customWidth="1"/>
    <col min="5" max="5" width="9" style="5" customWidth="1"/>
    <col min="6" max="6" width="10.1083333333333" style="5" customWidth="1"/>
    <col min="7" max="8" width="14.1083333333333" style="5" customWidth="1"/>
    <col min="9" max="9" width="25.3333333333333" style="6" customWidth="1"/>
    <col min="10" max="10" width="13.3833333333333" style="7" customWidth="1"/>
    <col min="11" max="23" width="9" style="7"/>
    <col min="24" max="16384" width="9" style="8"/>
  </cols>
  <sheetData>
    <row r="1" s="1" customFormat="1" ht="39" customHeight="1" spans="1:24">
      <c r="A1" s="9" t="s">
        <v>0</v>
      </c>
      <c r="B1" s="10"/>
      <c r="C1" s="10"/>
      <c r="D1" s="10"/>
      <c r="E1" s="10"/>
      <c r="F1" s="10"/>
      <c r="G1" s="10"/>
      <c r="H1" s="10"/>
      <c r="I1" s="42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60"/>
    </row>
    <row r="2" s="1" customFormat="1" ht="16.5" spans="1:24">
      <c r="A2" s="11" t="s">
        <v>1</v>
      </c>
      <c r="B2" s="12" t="s">
        <v>2</v>
      </c>
      <c r="C2" s="12"/>
      <c r="D2" s="12"/>
      <c r="E2" s="12"/>
      <c r="F2" s="12"/>
      <c r="G2" s="12"/>
      <c r="H2" s="12"/>
      <c r="I2" s="43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60"/>
    </row>
    <row r="3" s="1" customFormat="1" ht="16.5" spans="1:24">
      <c r="A3" s="11" t="s">
        <v>3</v>
      </c>
      <c r="B3" s="12" t="s">
        <v>4</v>
      </c>
      <c r="C3" s="12"/>
      <c r="D3" s="12"/>
      <c r="E3" s="12"/>
      <c r="F3" s="12"/>
      <c r="G3" s="12"/>
      <c r="H3" s="12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7"/>
      <c r="X3" s="60"/>
    </row>
    <row r="4" s="1" customFormat="1" ht="16.5" spans="1:24">
      <c r="A4" s="11" t="s">
        <v>5</v>
      </c>
      <c r="B4" s="12" t="s">
        <v>6</v>
      </c>
      <c r="C4" s="12"/>
      <c r="D4" s="12"/>
      <c r="E4" s="12"/>
      <c r="F4" s="12"/>
      <c r="G4" s="12"/>
      <c r="H4" s="12"/>
      <c r="I4" s="43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7"/>
      <c r="X4" s="60"/>
    </row>
    <row r="5" s="1" customFormat="1" ht="15.75" customHeight="1" spans="1:24">
      <c r="A5" s="11" t="s">
        <v>7</v>
      </c>
      <c r="B5" s="13" t="s">
        <v>8</v>
      </c>
      <c r="C5" s="13"/>
      <c r="D5" s="13"/>
      <c r="E5" s="13"/>
      <c r="F5" s="13"/>
      <c r="G5" s="13"/>
      <c r="H5" s="13"/>
      <c r="I5" s="45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7"/>
      <c r="X5" s="60"/>
    </row>
    <row r="6" s="1" customFormat="1" ht="27.95" customHeight="1" spans="1:24">
      <c r="A6" s="11" t="s">
        <v>9</v>
      </c>
      <c r="B6" s="13" t="s">
        <v>10</v>
      </c>
      <c r="C6" s="13"/>
      <c r="D6" s="13"/>
      <c r="E6" s="13"/>
      <c r="F6" s="13"/>
      <c r="G6" s="13"/>
      <c r="H6" s="13"/>
      <c r="I6" s="45"/>
      <c r="J6" s="46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7"/>
      <c r="X6" s="60"/>
    </row>
    <row r="7" s="1" customFormat="1" ht="27.95" customHeight="1" spans="1:24">
      <c r="A7" s="11" t="s">
        <v>11</v>
      </c>
      <c r="B7" s="14" t="s">
        <v>12</v>
      </c>
      <c r="C7" s="14"/>
      <c r="D7" s="14" t="s">
        <v>13</v>
      </c>
      <c r="E7" s="14" t="s">
        <v>14</v>
      </c>
      <c r="F7" s="14"/>
      <c r="G7" s="14"/>
      <c r="H7" s="14"/>
      <c r="I7" s="48"/>
      <c r="J7" s="46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7"/>
      <c r="X7" s="60"/>
    </row>
    <row r="8" ht="27.95" customHeight="1" spans="1:22">
      <c r="A8" s="11" t="s">
        <v>15</v>
      </c>
      <c r="B8" s="14" t="s">
        <v>16</v>
      </c>
      <c r="C8" s="14"/>
      <c r="D8" s="14" t="s">
        <v>17</v>
      </c>
      <c r="E8" s="14" t="s">
        <v>18</v>
      </c>
      <c r="F8" s="14"/>
      <c r="G8" s="14" t="s">
        <v>19</v>
      </c>
      <c r="H8" s="14" t="s">
        <v>20</v>
      </c>
      <c r="I8" s="48"/>
      <c r="J8" s="46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ht="15.95" customHeight="1" spans="1:22">
      <c r="A9" s="15" t="s">
        <v>21</v>
      </c>
      <c r="B9" s="16"/>
      <c r="C9" s="16" t="s">
        <v>22</v>
      </c>
      <c r="D9" s="16"/>
      <c r="E9" s="16"/>
      <c r="F9" s="16"/>
      <c r="G9" s="16"/>
      <c r="H9" s="16"/>
      <c r="I9" s="49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ht="15.95" customHeight="1" spans="1:22">
      <c r="A10" s="15"/>
      <c r="B10" s="16"/>
      <c r="C10" s="16" t="s">
        <v>23</v>
      </c>
      <c r="D10" s="16"/>
      <c r="E10" s="16"/>
      <c r="F10" s="16"/>
      <c r="G10" s="17" t="s">
        <v>24</v>
      </c>
      <c r="H10" s="17"/>
      <c r="I10" s="49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</row>
    <row r="11" ht="15.95" customHeight="1" spans="1:22">
      <c r="A11" s="15"/>
      <c r="B11" s="16"/>
      <c r="C11" s="16" t="s">
        <v>25</v>
      </c>
      <c r="D11" s="16" t="s">
        <v>26</v>
      </c>
      <c r="E11" s="16" t="s">
        <v>25</v>
      </c>
      <c r="F11" s="16" t="s">
        <v>26</v>
      </c>
      <c r="G11" s="17" t="s">
        <v>27</v>
      </c>
      <c r="H11" s="17" t="s">
        <v>28</v>
      </c>
      <c r="I11" s="49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="1" customFormat="1" ht="25" customHeight="1" spans="1:24">
      <c r="A12" s="18" t="s">
        <v>29</v>
      </c>
      <c r="B12" s="19" t="s">
        <v>30</v>
      </c>
      <c r="C12" s="20">
        <v>15</v>
      </c>
      <c r="D12" s="20" t="s">
        <v>31</v>
      </c>
      <c r="E12" s="21">
        <v>1</v>
      </c>
      <c r="F12" s="21" t="s">
        <v>32</v>
      </c>
      <c r="G12" s="22"/>
      <c r="H12" s="23">
        <v>1600</v>
      </c>
      <c r="I12" s="52" t="s">
        <v>33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7"/>
      <c r="X12" s="60"/>
    </row>
    <row r="13" s="1" customFormat="1" ht="25" customHeight="1" spans="1:24">
      <c r="A13" s="18"/>
      <c r="B13" s="19" t="s">
        <v>34</v>
      </c>
      <c r="C13" s="21">
        <v>6</v>
      </c>
      <c r="D13" s="21" t="s">
        <v>35</v>
      </c>
      <c r="E13" s="21">
        <v>1</v>
      </c>
      <c r="F13" s="21" t="s">
        <v>32</v>
      </c>
      <c r="G13" s="22">
        <v>160</v>
      </c>
      <c r="H13" s="23">
        <v>960</v>
      </c>
      <c r="I13" s="53" t="s">
        <v>36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7"/>
      <c r="X13" s="60"/>
    </row>
    <row r="14" s="1" customFormat="1" ht="25" customHeight="1" spans="1:24">
      <c r="A14" s="18"/>
      <c r="B14" s="19" t="s">
        <v>37</v>
      </c>
      <c r="C14" s="21">
        <v>10</v>
      </c>
      <c r="D14" s="21" t="s">
        <v>38</v>
      </c>
      <c r="E14" s="21">
        <v>1</v>
      </c>
      <c r="F14" s="21" t="s">
        <v>32</v>
      </c>
      <c r="G14" s="22">
        <v>2</v>
      </c>
      <c r="H14" s="23">
        <v>20</v>
      </c>
      <c r="I14" s="53" t="s">
        <v>39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7"/>
      <c r="X14" s="60"/>
    </row>
    <row r="15" s="1" customFormat="1" ht="25" customHeight="1" spans="1:24">
      <c r="A15" s="18"/>
      <c r="B15" s="24" t="s">
        <v>40</v>
      </c>
      <c r="C15" s="20">
        <v>72</v>
      </c>
      <c r="D15" s="25" t="s">
        <v>41</v>
      </c>
      <c r="E15" s="21">
        <v>1</v>
      </c>
      <c r="F15" s="21" t="s">
        <v>32</v>
      </c>
      <c r="G15" s="22">
        <v>18</v>
      </c>
      <c r="H15" s="23">
        <v>1296</v>
      </c>
      <c r="I15" s="54" t="s">
        <v>42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7"/>
      <c r="X15" s="60"/>
    </row>
    <row r="16" s="1" customFormat="1" ht="25" customHeight="1" spans="1:24">
      <c r="A16" s="18"/>
      <c r="B16" s="24" t="s">
        <v>43</v>
      </c>
      <c r="C16" s="20">
        <v>8</v>
      </c>
      <c r="D16" s="25" t="s">
        <v>41</v>
      </c>
      <c r="E16" s="21">
        <v>1</v>
      </c>
      <c r="F16" s="21" t="s">
        <v>32</v>
      </c>
      <c r="G16" s="22">
        <v>110</v>
      </c>
      <c r="H16" s="23">
        <v>880</v>
      </c>
      <c r="I16" s="54" t="s">
        <v>44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7"/>
      <c r="X16" s="60"/>
    </row>
    <row r="17" s="2" customFormat="1" ht="25" customHeight="1" spans="1:24">
      <c r="A17" s="18"/>
      <c r="B17" s="24" t="s">
        <v>45</v>
      </c>
      <c r="C17" s="20">
        <v>10</v>
      </c>
      <c r="D17" s="25" t="s">
        <v>46</v>
      </c>
      <c r="E17" s="21">
        <v>1</v>
      </c>
      <c r="F17" s="21" t="s">
        <v>32</v>
      </c>
      <c r="G17" s="22">
        <v>20</v>
      </c>
      <c r="H17" s="23">
        <v>200</v>
      </c>
      <c r="I17" s="54" t="s">
        <v>47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61"/>
      <c r="X17" s="62"/>
    </row>
    <row r="18" s="2" customFormat="1" ht="25" customHeight="1" spans="1:24">
      <c r="A18" s="18"/>
      <c r="B18" s="24" t="s">
        <v>48</v>
      </c>
      <c r="C18" s="20">
        <v>5</v>
      </c>
      <c r="D18" s="25" t="s">
        <v>41</v>
      </c>
      <c r="E18" s="21">
        <v>1</v>
      </c>
      <c r="F18" s="21" t="s">
        <v>32</v>
      </c>
      <c r="G18" s="22">
        <v>30</v>
      </c>
      <c r="H18" s="23">
        <v>150</v>
      </c>
      <c r="I18" s="54" t="s">
        <v>49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61"/>
      <c r="X18" s="62"/>
    </row>
    <row r="19" s="2" customFormat="1" ht="25" customHeight="1" spans="1:24">
      <c r="A19" s="18"/>
      <c r="B19" s="24" t="s">
        <v>50</v>
      </c>
      <c r="C19" s="20">
        <v>1</v>
      </c>
      <c r="D19" s="25" t="s">
        <v>41</v>
      </c>
      <c r="E19" s="21">
        <v>1</v>
      </c>
      <c r="F19" s="21" t="s">
        <v>32</v>
      </c>
      <c r="G19" s="22">
        <v>300</v>
      </c>
      <c r="H19" s="23">
        <v>300</v>
      </c>
      <c r="I19" s="54" t="s">
        <v>51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61"/>
      <c r="X19" s="62"/>
    </row>
    <row r="20" s="2" customFormat="1" ht="25" customHeight="1" spans="1:24">
      <c r="A20" s="18"/>
      <c r="B20" s="24" t="s">
        <v>52</v>
      </c>
      <c r="C20" s="20">
        <v>8</v>
      </c>
      <c r="D20" s="25" t="s">
        <v>46</v>
      </c>
      <c r="E20" s="21">
        <v>1</v>
      </c>
      <c r="F20" s="21" t="s">
        <v>32</v>
      </c>
      <c r="G20" s="22">
        <v>20</v>
      </c>
      <c r="H20" s="23">
        <v>160</v>
      </c>
      <c r="I20" s="54" t="s">
        <v>53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61"/>
      <c r="X20" s="62"/>
    </row>
    <row r="21" s="2" customFormat="1" ht="25" customHeight="1" spans="1:24">
      <c r="A21" s="18"/>
      <c r="B21" s="24" t="s">
        <v>54</v>
      </c>
      <c r="C21" s="20">
        <v>300</v>
      </c>
      <c r="D21" s="25" t="s">
        <v>46</v>
      </c>
      <c r="E21" s="21">
        <v>1</v>
      </c>
      <c r="F21" s="21" t="s">
        <v>32</v>
      </c>
      <c r="G21" s="22">
        <v>2</v>
      </c>
      <c r="H21" s="23">
        <v>600</v>
      </c>
      <c r="I21" s="54" t="s">
        <v>55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61"/>
      <c r="X21" s="62"/>
    </row>
    <row r="22" s="2" customFormat="1" ht="25" customHeight="1" spans="1:24">
      <c r="A22" s="18"/>
      <c r="B22" s="24" t="s">
        <v>56</v>
      </c>
      <c r="C22" s="20">
        <v>6</v>
      </c>
      <c r="D22" s="25" t="s">
        <v>41</v>
      </c>
      <c r="E22" s="21">
        <v>1</v>
      </c>
      <c r="F22" s="21" t="s">
        <v>32</v>
      </c>
      <c r="G22" s="22">
        <v>50</v>
      </c>
      <c r="H22" s="23">
        <v>300</v>
      </c>
      <c r="I22" s="52" t="s">
        <v>57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61"/>
      <c r="X22" s="62"/>
    </row>
    <row r="23" s="2" customFormat="1" ht="25" customHeight="1" spans="1:24">
      <c r="A23" s="18"/>
      <c r="B23" s="24" t="s">
        <v>58</v>
      </c>
      <c r="C23" s="20">
        <v>85</v>
      </c>
      <c r="D23" s="25" t="s">
        <v>31</v>
      </c>
      <c r="E23" s="21">
        <v>1</v>
      </c>
      <c r="F23" s="21" t="s">
        <v>32</v>
      </c>
      <c r="G23" s="22">
        <v>30</v>
      </c>
      <c r="H23" s="23">
        <v>2550</v>
      </c>
      <c r="I23" s="52" t="s">
        <v>59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61"/>
      <c r="X23" s="62"/>
    </row>
    <row r="24" s="2" customFormat="1" ht="25" customHeight="1" spans="1:24">
      <c r="A24" s="18" t="s">
        <v>60</v>
      </c>
      <c r="B24" s="24" t="s">
        <v>61</v>
      </c>
      <c r="C24" s="20">
        <v>92</v>
      </c>
      <c r="D24" s="20" t="s">
        <v>41</v>
      </c>
      <c r="E24" s="21">
        <v>1</v>
      </c>
      <c r="F24" s="21" t="s">
        <v>32</v>
      </c>
      <c r="G24" s="22">
        <v>13</v>
      </c>
      <c r="H24" s="23">
        <v>1196</v>
      </c>
      <c r="I24" s="52" t="s">
        <v>62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61"/>
      <c r="X24" s="62"/>
    </row>
    <row r="25" s="2" customFormat="1" ht="25" customHeight="1" spans="1:24">
      <c r="A25" s="18"/>
      <c r="B25" s="24" t="s">
        <v>63</v>
      </c>
      <c r="C25" s="20">
        <v>15</v>
      </c>
      <c r="D25" s="20" t="s">
        <v>64</v>
      </c>
      <c r="E25" s="21">
        <v>1</v>
      </c>
      <c r="F25" s="21" t="s">
        <v>32</v>
      </c>
      <c r="G25" s="22">
        <v>45</v>
      </c>
      <c r="H25" s="23">
        <v>675</v>
      </c>
      <c r="I25" s="52" t="s">
        <v>65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61"/>
      <c r="X25" s="62"/>
    </row>
    <row r="26" s="2" customFormat="1" ht="25" customHeight="1" spans="1:24">
      <c r="A26" s="18"/>
      <c r="B26" s="24" t="s">
        <v>66</v>
      </c>
      <c r="C26" s="20">
        <v>22</v>
      </c>
      <c r="D26" s="20" t="s">
        <v>46</v>
      </c>
      <c r="E26" s="21">
        <v>1</v>
      </c>
      <c r="F26" s="21" t="s">
        <v>32</v>
      </c>
      <c r="G26" s="22">
        <v>50</v>
      </c>
      <c r="H26" s="23">
        <v>50</v>
      </c>
      <c r="I26" s="52" t="s">
        <v>67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61"/>
      <c r="X26" s="62"/>
    </row>
    <row r="27" s="1" customFormat="1" ht="25" customHeight="1" spans="1:24">
      <c r="A27" s="18"/>
      <c r="B27" s="24" t="s">
        <v>68</v>
      </c>
      <c r="C27" s="20">
        <v>300</v>
      </c>
      <c r="D27" s="20" t="s">
        <v>46</v>
      </c>
      <c r="E27" s="21"/>
      <c r="F27" s="21"/>
      <c r="G27" s="22">
        <v>3</v>
      </c>
      <c r="H27" s="23">
        <v>900</v>
      </c>
      <c r="I27" s="52" t="s">
        <v>69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7"/>
      <c r="X27" s="60"/>
    </row>
    <row r="28" s="1" customFormat="1" ht="25" customHeight="1" spans="1:24">
      <c r="A28" s="26" t="s">
        <v>70</v>
      </c>
      <c r="B28" s="27"/>
      <c r="C28" s="16"/>
      <c r="D28" s="16"/>
      <c r="E28" s="16"/>
      <c r="F28" s="16"/>
      <c r="G28" s="16"/>
      <c r="H28" s="17">
        <f>SUM(H12:H27)</f>
        <v>11837</v>
      </c>
      <c r="I28" s="56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7"/>
      <c r="X28" s="60"/>
    </row>
    <row r="29" s="1" customFormat="1" ht="25" customHeight="1" spans="1:24">
      <c r="A29" s="18" t="s">
        <v>71</v>
      </c>
      <c r="B29" s="24" t="s">
        <v>72</v>
      </c>
      <c r="C29" s="20">
        <v>1</v>
      </c>
      <c r="D29" s="20" t="s">
        <v>64</v>
      </c>
      <c r="E29" s="21">
        <v>1</v>
      </c>
      <c r="F29" s="21" t="s">
        <v>32</v>
      </c>
      <c r="G29" s="22">
        <v>3000</v>
      </c>
      <c r="H29" s="23">
        <v>3000</v>
      </c>
      <c r="I29" s="52" t="s">
        <v>73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7"/>
      <c r="X29" s="60"/>
    </row>
    <row r="30" s="1" customFormat="1" ht="25" customHeight="1" spans="1:24">
      <c r="A30" s="18"/>
      <c r="B30" s="24" t="s">
        <v>74</v>
      </c>
      <c r="C30" s="20">
        <v>1</v>
      </c>
      <c r="D30" s="20" t="s">
        <v>64</v>
      </c>
      <c r="E30" s="21">
        <v>1</v>
      </c>
      <c r="F30" s="21" t="s">
        <v>32</v>
      </c>
      <c r="G30" s="22">
        <v>1000</v>
      </c>
      <c r="H30" s="23">
        <v>1000</v>
      </c>
      <c r="I30" s="52" t="s">
        <v>75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7"/>
      <c r="X30" s="60"/>
    </row>
    <row r="31" s="1" customFormat="1" ht="25" customHeight="1" spans="1:24">
      <c r="A31" s="18"/>
      <c r="B31" s="24" t="s">
        <v>76</v>
      </c>
      <c r="C31" s="20">
        <v>15</v>
      </c>
      <c r="D31" s="20" t="s">
        <v>41</v>
      </c>
      <c r="E31" s="21">
        <v>1</v>
      </c>
      <c r="F31" s="21" t="s">
        <v>32</v>
      </c>
      <c r="G31" s="22">
        <v>80</v>
      </c>
      <c r="H31" s="23">
        <v>1200</v>
      </c>
      <c r="I31" s="52" t="s">
        <v>77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7"/>
      <c r="X31" s="60"/>
    </row>
    <row r="32" s="2" customFormat="1" ht="25" customHeight="1" spans="1:24">
      <c r="A32" s="18"/>
      <c r="B32" s="24" t="s">
        <v>78</v>
      </c>
      <c r="C32" s="20">
        <v>6</v>
      </c>
      <c r="D32" s="20" t="s">
        <v>41</v>
      </c>
      <c r="E32" s="21">
        <v>1</v>
      </c>
      <c r="F32" s="21" t="s">
        <v>32</v>
      </c>
      <c r="G32" s="22">
        <v>200</v>
      </c>
      <c r="H32" s="23">
        <v>1200</v>
      </c>
      <c r="I32" s="52" t="s">
        <v>79</v>
      </c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61"/>
      <c r="X32" s="62"/>
    </row>
    <row r="33" s="1" customFormat="1" ht="25" customHeight="1" spans="1:24">
      <c r="A33" s="18"/>
      <c r="B33" s="24" t="s">
        <v>80</v>
      </c>
      <c r="C33" s="20">
        <v>5</v>
      </c>
      <c r="D33" s="20" t="s">
        <v>41</v>
      </c>
      <c r="E33" s="21">
        <v>1</v>
      </c>
      <c r="F33" s="21" t="s">
        <v>32</v>
      </c>
      <c r="G33" s="22">
        <v>50</v>
      </c>
      <c r="H33" s="23">
        <v>250</v>
      </c>
      <c r="I33" s="54" t="s">
        <v>81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7"/>
      <c r="X33" s="60"/>
    </row>
    <row r="34" s="1" customFormat="1" ht="25" customHeight="1" spans="1:24">
      <c r="A34" s="18"/>
      <c r="B34" s="24" t="s">
        <v>82</v>
      </c>
      <c r="C34" s="20">
        <v>1</v>
      </c>
      <c r="D34" s="20" t="s">
        <v>64</v>
      </c>
      <c r="E34" s="21">
        <v>1</v>
      </c>
      <c r="F34" s="21" t="s">
        <v>32</v>
      </c>
      <c r="G34" s="22">
        <v>3000</v>
      </c>
      <c r="H34" s="23">
        <v>3000</v>
      </c>
      <c r="I34" s="52" t="s">
        <v>83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7"/>
      <c r="X34" s="60"/>
    </row>
    <row r="35" s="1" customFormat="1" ht="25" customHeight="1" spans="1:24">
      <c r="A35" s="26" t="s">
        <v>84</v>
      </c>
      <c r="B35" s="27"/>
      <c r="C35" s="16"/>
      <c r="D35" s="16"/>
      <c r="E35" s="16"/>
      <c r="F35" s="16"/>
      <c r="G35" s="16"/>
      <c r="H35" s="17">
        <f>SUM(H29:H34)</f>
        <v>9650</v>
      </c>
      <c r="I35" s="56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7"/>
      <c r="X35" s="60"/>
    </row>
    <row r="36" s="1" customFormat="1" ht="25" customHeight="1" spans="1:24">
      <c r="A36" s="18" t="s">
        <v>85</v>
      </c>
      <c r="B36" s="24" t="s">
        <v>86</v>
      </c>
      <c r="C36" s="21">
        <v>1</v>
      </c>
      <c r="D36" s="21" t="s">
        <v>87</v>
      </c>
      <c r="E36" s="21">
        <v>2</v>
      </c>
      <c r="F36" s="21" t="s">
        <v>88</v>
      </c>
      <c r="G36" s="22">
        <v>1500</v>
      </c>
      <c r="H36" s="23">
        <v>3000</v>
      </c>
      <c r="I36" s="52" t="s">
        <v>89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7"/>
      <c r="X36" s="60"/>
    </row>
    <row r="37" s="1" customFormat="1" ht="25" customHeight="1" spans="1:24">
      <c r="A37" s="18"/>
      <c r="B37" s="24" t="s">
        <v>90</v>
      </c>
      <c r="C37" s="21">
        <v>1</v>
      </c>
      <c r="D37" s="21" t="s">
        <v>87</v>
      </c>
      <c r="E37" s="21">
        <v>1</v>
      </c>
      <c r="F37" s="21" t="s">
        <v>88</v>
      </c>
      <c r="G37" s="22">
        <v>3500</v>
      </c>
      <c r="H37" s="23">
        <v>3500</v>
      </c>
      <c r="I37" s="52" t="s">
        <v>91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7"/>
      <c r="X37" s="60"/>
    </row>
    <row r="38" s="1" customFormat="1" ht="25" customHeight="1" spans="1:24">
      <c r="A38" s="26" t="s">
        <v>92</v>
      </c>
      <c r="B38" s="27"/>
      <c r="C38" s="16"/>
      <c r="D38" s="16"/>
      <c r="E38" s="16"/>
      <c r="F38" s="16"/>
      <c r="G38" s="16"/>
      <c r="H38" s="17">
        <f>SUM(H36:H37)</f>
        <v>6500</v>
      </c>
      <c r="I38" s="56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7"/>
      <c r="X38" s="60"/>
    </row>
    <row r="39" s="1" customFormat="1" ht="25" customHeight="1" spans="1:24">
      <c r="A39" s="18" t="s">
        <v>93</v>
      </c>
      <c r="B39" s="19" t="s">
        <v>94</v>
      </c>
      <c r="C39" s="21">
        <v>1</v>
      </c>
      <c r="D39" s="21" t="s">
        <v>87</v>
      </c>
      <c r="E39" s="21">
        <v>5</v>
      </c>
      <c r="F39" s="21" t="s">
        <v>88</v>
      </c>
      <c r="G39" s="22">
        <v>400</v>
      </c>
      <c r="H39" s="23">
        <v>2000</v>
      </c>
      <c r="I39" s="53" t="s">
        <v>95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7"/>
      <c r="X39" s="60"/>
    </row>
    <row r="40" s="1" customFormat="1" ht="25" customHeight="1" spans="1:24">
      <c r="A40" s="18" t="s">
        <v>96</v>
      </c>
      <c r="B40" s="19" t="s">
        <v>97</v>
      </c>
      <c r="C40" s="21">
        <v>1</v>
      </c>
      <c r="D40" s="21" t="s">
        <v>87</v>
      </c>
      <c r="E40" s="21">
        <v>1</v>
      </c>
      <c r="F40" s="21" t="s">
        <v>88</v>
      </c>
      <c r="G40" s="22">
        <v>300</v>
      </c>
      <c r="H40" s="23">
        <v>300</v>
      </c>
      <c r="I40" s="53" t="s">
        <v>98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7"/>
      <c r="X40" s="60"/>
    </row>
    <row r="41" s="1" customFormat="1" ht="25" customHeight="1" spans="1:24">
      <c r="A41" s="18"/>
      <c r="B41" s="19" t="s">
        <v>99</v>
      </c>
      <c r="C41" s="28">
        <v>4</v>
      </c>
      <c r="D41" s="21" t="s">
        <v>87</v>
      </c>
      <c r="E41" s="21">
        <v>1</v>
      </c>
      <c r="F41" s="21" t="s">
        <v>88</v>
      </c>
      <c r="G41" s="22">
        <v>300</v>
      </c>
      <c r="H41" s="23">
        <v>1200</v>
      </c>
      <c r="I41" s="53" t="s">
        <v>100</v>
      </c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7"/>
      <c r="X41" s="60"/>
    </row>
    <row r="42" s="1" customFormat="1" ht="33" customHeight="1" spans="1:24">
      <c r="A42" s="18"/>
      <c r="B42" s="19" t="s">
        <v>101</v>
      </c>
      <c r="C42" s="28">
        <v>10</v>
      </c>
      <c r="D42" s="21" t="s">
        <v>87</v>
      </c>
      <c r="E42" s="21">
        <v>1</v>
      </c>
      <c r="F42" s="21" t="s">
        <v>88</v>
      </c>
      <c r="G42" s="22">
        <v>60</v>
      </c>
      <c r="H42" s="23">
        <v>600</v>
      </c>
      <c r="I42" s="53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7"/>
      <c r="X42" s="60"/>
    </row>
    <row r="43" s="1" customFormat="1" ht="29" customHeight="1" spans="1:24">
      <c r="A43" s="18" t="s">
        <v>102</v>
      </c>
      <c r="B43" s="19" t="s">
        <v>103</v>
      </c>
      <c r="C43" s="21">
        <v>1</v>
      </c>
      <c r="D43" s="21" t="s">
        <v>87</v>
      </c>
      <c r="E43" s="21"/>
      <c r="F43" s="21"/>
      <c r="G43" s="22"/>
      <c r="H43" s="23">
        <v>150</v>
      </c>
      <c r="I43" s="53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7"/>
      <c r="X43" s="60"/>
    </row>
    <row r="44" s="1" customFormat="1" ht="25" customHeight="1" spans="1:24">
      <c r="A44" s="26" t="s">
        <v>104</v>
      </c>
      <c r="B44" s="27"/>
      <c r="C44" s="16"/>
      <c r="D44" s="16"/>
      <c r="E44" s="16"/>
      <c r="F44" s="16"/>
      <c r="G44" s="16"/>
      <c r="H44" s="17">
        <f>SUM(H39:H43)</f>
        <v>4250</v>
      </c>
      <c r="I44" s="56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7"/>
      <c r="X44" s="60"/>
    </row>
    <row r="45" s="3" customFormat="1" ht="28" customHeight="1" spans="1:24">
      <c r="A45" s="29" t="s">
        <v>105</v>
      </c>
      <c r="B45" s="19" t="s">
        <v>106</v>
      </c>
      <c r="C45" s="21">
        <v>5</v>
      </c>
      <c r="D45" s="21" t="s">
        <v>107</v>
      </c>
      <c r="E45" s="21">
        <v>1</v>
      </c>
      <c r="F45" s="21" t="s">
        <v>32</v>
      </c>
      <c r="G45" s="30">
        <v>1600</v>
      </c>
      <c r="H45" s="31">
        <v>8000</v>
      </c>
      <c r="I45" s="53" t="s">
        <v>108</v>
      </c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63"/>
      <c r="X45" s="64"/>
    </row>
    <row r="46" s="1" customFormat="1" ht="25" customHeight="1" spans="1:24">
      <c r="A46" s="26" t="s">
        <v>109</v>
      </c>
      <c r="B46" s="27"/>
      <c r="C46" s="16"/>
      <c r="D46" s="16"/>
      <c r="E46" s="16"/>
      <c r="F46" s="16"/>
      <c r="G46" s="16"/>
      <c r="H46" s="17">
        <v>8000</v>
      </c>
      <c r="I46" s="56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7"/>
      <c r="X46" s="60"/>
    </row>
    <row r="47" s="1" customFormat="1" ht="25" customHeight="1" spans="1:24">
      <c r="A47" s="18" t="s">
        <v>110</v>
      </c>
      <c r="B47" s="24" t="s">
        <v>111</v>
      </c>
      <c r="C47" s="20">
        <v>1</v>
      </c>
      <c r="D47" s="20" t="s">
        <v>112</v>
      </c>
      <c r="E47" s="21">
        <v>1</v>
      </c>
      <c r="F47" s="21" t="s">
        <v>88</v>
      </c>
      <c r="G47" s="22">
        <v>500</v>
      </c>
      <c r="H47" s="23">
        <v>500</v>
      </c>
      <c r="I47" s="52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7"/>
      <c r="X47" s="60"/>
    </row>
    <row r="48" s="1" customFormat="1" ht="25" customHeight="1" spans="1:24">
      <c r="A48" s="18"/>
      <c r="B48" s="24" t="s">
        <v>113</v>
      </c>
      <c r="C48" s="20">
        <v>1</v>
      </c>
      <c r="D48" s="20" t="s">
        <v>112</v>
      </c>
      <c r="E48" s="21">
        <v>1</v>
      </c>
      <c r="F48" s="21" t="s">
        <v>88</v>
      </c>
      <c r="G48" s="22">
        <v>1000</v>
      </c>
      <c r="H48" s="23">
        <v>1000</v>
      </c>
      <c r="I48" s="52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7"/>
      <c r="X48" s="60"/>
    </row>
    <row r="49" s="1" customFormat="1" ht="34" customHeight="1" spans="1:24">
      <c r="A49" s="18"/>
      <c r="B49" s="24" t="s">
        <v>114</v>
      </c>
      <c r="C49" s="28">
        <v>10</v>
      </c>
      <c r="D49" s="21" t="s">
        <v>87</v>
      </c>
      <c r="E49" s="21">
        <v>1</v>
      </c>
      <c r="F49" s="21" t="s">
        <v>88</v>
      </c>
      <c r="G49" s="22">
        <v>200</v>
      </c>
      <c r="H49" s="23">
        <f>C49*E49*G49</f>
        <v>2000</v>
      </c>
      <c r="I49" s="52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7"/>
      <c r="X49" s="60"/>
    </row>
    <row r="50" s="1" customFormat="1" ht="20.1" customHeight="1" spans="1:24">
      <c r="A50" s="26" t="s">
        <v>115</v>
      </c>
      <c r="B50" s="27"/>
      <c r="C50" s="16"/>
      <c r="D50" s="16"/>
      <c r="E50" s="16"/>
      <c r="F50" s="16"/>
      <c r="G50" s="16"/>
      <c r="H50" s="17">
        <f>SUM(H47:H49)</f>
        <v>3500</v>
      </c>
      <c r="I50" s="56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7"/>
      <c r="X50" s="60"/>
    </row>
    <row r="51" s="1" customFormat="1" ht="24" customHeight="1" spans="1:24">
      <c r="A51" s="32" t="s">
        <v>116</v>
      </c>
      <c r="B51" s="33"/>
      <c r="C51" s="34"/>
      <c r="D51" s="34"/>
      <c r="E51" s="34"/>
      <c r="F51" s="34"/>
      <c r="G51" s="34"/>
      <c r="H51" s="35">
        <f>H28+H35+H38+H44+H46+H50</f>
        <v>43737</v>
      </c>
      <c r="I51" s="57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7"/>
      <c r="X51" s="60"/>
    </row>
    <row r="52" s="1" customFormat="1" ht="24" customHeight="1" spans="1:24">
      <c r="A52" s="36" t="s">
        <v>117</v>
      </c>
      <c r="B52" s="37"/>
      <c r="C52" s="37"/>
      <c r="D52" s="37"/>
      <c r="E52" s="37"/>
      <c r="F52" s="37"/>
      <c r="G52" s="37"/>
      <c r="H52" s="38">
        <f>H51*0.08</f>
        <v>3498.96</v>
      </c>
      <c r="I52" s="58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7"/>
      <c r="X52" s="60"/>
    </row>
    <row r="53" s="1" customFormat="1" ht="28" customHeight="1" spans="1:24">
      <c r="A53" s="39" t="s">
        <v>118</v>
      </c>
      <c r="B53" s="40"/>
      <c r="C53" s="40"/>
      <c r="D53" s="40"/>
      <c r="E53" s="40"/>
      <c r="F53" s="40"/>
      <c r="G53" s="40"/>
      <c r="H53" s="41">
        <f>H51+H52</f>
        <v>47235.96</v>
      </c>
      <c r="I53" s="59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7"/>
      <c r="X53" s="60"/>
    </row>
  </sheetData>
  <mergeCells count="38">
    <mergeCell ref="A1:I1"/>
    <mergeCell ref="B2:I2"/>
    <mergeCell ref="B3:I3"/>
    <mergeCell ref="B4:I4"/>
    <mergeCell ref="B5:I5"/>
    <mergeCell ref="B6:I6"/>
    <mergeCell ref="B7:C7"/>
    <mergeCell ref="E7:F7"/>
    <mergeCell ref="H7:I7"/>
    <mergeCell ref="B8:C8"/>
    <mergeCell ref="E8:F8"/>
    <mergeCell ref="H8:I8"/>
    <mergeCell ref="C9:H9"/>
    <mergeCell ref="C10:F10"/>
    <mergeCell ref="G10:H10"/>
    <mergeCell ref="A28:B28"/>
    <mergeCell ref="C28:G28"/>
    <mergeCell ref="A35:B35"/>
    <mergeCell ref="C35:G35"/>
    <mergeCell ref="A38:B38"/>
    <mergeCell ref="C38:G38"/>
    <mergeCell ref="A44:B44"/>
    <mergeCell ref="C44:G44"/>
    <mergeCell ref="A46:B46"/>
    <mergeCell ref="A50:B50"/>
    <mergeCell ref="A51:B51"/>
    <mergeCell ref="C51:G51"/>
    <mergeCell ref="A52:B52"/>
    <mergeCell ref="C52:G52"/>
    <mergeCell ref="A53:B53"/>
    <mergeCell ref="C53:G53"/>
    <mergeCell ref="A12:A23"/>
    <mergeCell ref="A24:A27"/>
    <mergeCell ref="A29:A34"/>
    <mergeCell ref="A36:A37"/>
    <mergeCell ref="A40:A42"/>
    <mergeCell ref="A47:A49"/>
    <mergeCell ref="A9:B11"/>
  </mergeCells>
  <pageMargins left="0.707638888888889" right="0.707638888888889" top="0.747916666666667" bottom="0.747916666666667" header="0.313888888888889" footer="0.313888888888889"/>
  <pageSetup paperSize="9" scale="68" orientation="portrait" horizontalDpi="600"/>
  <headerFooter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忏摩</cp:lastModifiedBy>
  <dcterms:created xsi:type="dcterms:W3CDTF">2012-11-28T09:47:00Z</dcterms:created>
  <cp:lastPrinted>2015-07-08T03:40:00Z</cp:lastPrinted>
  <dcterms:modified xsi:type="dcterms:W3CDTF">2017-12-11T08:46:17Z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