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5月24日 石家庄\结算\"/>
    </mc:Choice>
  </mc:AlternateContent>
  <xr:revisionPtr revIDLastSave="0" documentId="13_ncr:1_{2D853B01-6E15-48CD-9250-EF7FE39E180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结算单" sheetId="13" r:id="rId1"/>
    <sheet name="机票明细" sheetId="11" r:id="rId2"/>
    <sheet name="高铁费明细" sheetId="10" r:id="rId3"/>
    <sheet name="住房明细" sheetId="14" r:id="rId4"/>
    <sheet name="始发地用车明细" sheetId="15" r:id="rId5"/>
    <sheet name="石家庄用车明细" sheetId="16" r:id="rId6"/>
  </sheets>
  <definedNames>
    <definedName name="_xlnm._FilterDatabase" localSheetId="5" hidden="1">石家庄用车明细!$A$1:$H$28</definedName>
    <definedName name="_xlnm._FilterDatabase" localSheetId="4" hidden="1">始发地用车明细!$A$1:$H$28</definedName>
    <definedName name="_xlnm._FilterDatabase" localSheetId="3" hidden="1">住房明细!$A$1:$H$21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6" l="1"/>
  <c r="G28" i="15" l="1"/>
  <c r="G21" i="14"/>
  <c r="H76" i="13" l="1"/>
  <c r="H71" i="13" l="1"/>
  <c r="H72" i="13" s="1"/>
  <c r="H67" i="13"/>
  <c r="H66" i="13"/>
  <c r="H65" i="13"/>
  <c r="H68" i="13" s="1"/>
  <c r="H57" i="13"/>
  <c r="H56" i="13"/>
  <c r="H55" i="13"/>
  <c r="H51" i="13"/>
  <c r="H50" i="13"/>
  <c r="H49" i="13"/>
  <c r="H48" i="13"/>
  <c r="H47" i="13"/>
  <c r="H46" i="13"/>
  <c r="H45" i="13"/>
  <c r="H44" i="13"/>
  <c r="H43" i="13"/>
  <c r="H42" i="13"/>
  <c r="H38" i="13"/>
  <c r="H37" i="13"/>
  <c r="H36" i="13"/>
  <c r="H35" i="13"/>
  <c r="H34" i="13"/>
  <c r="H33" i="13"/>
  <c r="H32" i="13"/>
  <c r="H31" i="13"/>
  <c r="H27" i="13"/>
  <c r="H26" i="13"/>
  <c r="H25" i="13"/>
  <c r="H24" i="13"/>
  <c r="H23" i="13"/>
  <c r="H22" i="13"/>
  <c r="H28" i="13" s="1"/>
  <c r="H18" i="13"/>
  <c r="H17" i="13"/>
  <c r="H16" i="13"/>
  <c r="H15" i="13"/>
  <c r="H14" i="13"/>
  <c r="H13" i="13"/>
  <c r="H12" i="13"/>
  <c r="H11" i="13"/>
  <c r="H10" i="13"/>
  <c r="H19" i="13" l="1"/>
  <c r="H52" i="13"/>
  <c r="H39" i="13"/>
  <c r="H58" i="13" s="1"/>
  <c r="D61" i="13" s="1"/>
  <c r="H61" i="13" s="1"/>
  <c r="H62" i="13" s="1"/>
  <c r="D75" i="13" s="1"/>
  <c r="H75" i="13" s="1"/>
  <c r="H9" i="11"/>
  <c r="H37" i="10"/>
</calcChain>
</file>

<file path=xl/sharedStrings.xml><?xml version="1.0" encoding="utf-8"?>
<sst xmlns="http://schemas.openxmlformats.org/spreadsheetml/2006/main" count="513" uniqueCount="262">
  <si>
    <t>会议名称：</t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</si>
  <si>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</si>
  <si>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石家庄云臻世纪大饭店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</si>
  <si>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</si>
  <si>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</si>
  <si>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</si>
  <si>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</si>
  <si>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外部参加人数：</t>
  </si>
  <si>
    <t xml:space="preserve">             </t>
  </si>
  <si>
    <t>联系人/电话：</t>
  </si>
  <si>
    <t>会议时间：</t>
  </si>
  <si>
    <t>5.24-5.25</t>
  </si>
  <si>
    <t xml:space="preserve">              内部参加人数：</t>
  </si>
  <si>
    <t xml:space="preserve">            </t>
  </si>
  <si>
    <t>报价有效期：</t>
  </si>
  <si>
    <t>备注：</t>
  </si>
  <si>
    <t>项      目</t>
  </si>
  <si>
    <t>报     价</t>
  </si>
  <si>
    <t>序号</t>
  </si>
  <si>
    <t>项  目</t>
  </si>
  <si>
    <t>内  容</t>
  </si>
  <si>
    <t>数量</t>
  </si>
  <si>
    <t>天数/次数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</si>
  <si>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</si>
  <si>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</si>
  <si>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</si>
  <si>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</si>
  <si>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</si>
  <si>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酒店：</t>
  </si>
  <si>
    <t>A-1</t>
  </si>
  <si>
    <t>间/晚</t>
  </si>
  <si>
    <t>含服务费、单早、Wifi</t>
  </si>
  <si>
    <t>普通双床房（_5_月_24-25_日_1_晚）</t>
  </si>
  <si>
    <t>含服务费、双早、Wifi</t>
  </si>
  <si>
    <t>A-3</t>
  </si>
  <si>
    <t>会议室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</si>
  <si>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</si>
  <si>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酒店三层沁园厅，384平米</t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</si>
  <si>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</si>
  <si>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</si>
  <si>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</si>
  <si>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未注明情况下选择会场默认设备</t>
  </si>
  <si>
    <t>茶歇</t>
  </si>
  <si>
    <t>品种（茶、软饮、水果、蛋糕）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</si>
  <si>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</si>
  <si>
    <t>20-40人茶歇</t>
  </si>
  <si>
    <t>话筒</t>
  </si>
  <si>
    <t>有线/无线，数量</t>
  </si>
  <si>
    <t>个/天</t>
  </si>
  <si>
    <t>会场设备</t>
  </si>
  <si>
    <t>屏幕、反看板、计时器、音频设备等</t>
  </si>
  <si>
    <t>台/天</t>
  </si>
  <si>
    <t>会议室（按会议包价计算）</t>
  </si>
  <si>
    <t>人/天</t>
  </si>
  <si>
    <t>住宿会场费用合计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</si>
  <si>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</si>
  <si>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</si>
  <si>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</si>
  <si>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</si>
  <si>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</si>
  <si>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B-1</t>
  </si>
  <si>
    <t>午餐</t>
  </si>
  <si>
    <t>5月24日 午餐 自助</t>
  </si>
  <si>
    <t>人/次</t>
  </si>
  <si>
    <t>B-2</t>
  </si>
  <si>
    <t>晚餐</t>
  </si>
  <si>
    <t>5月24日 晚宴 桌餐</t>
  </si>
  <si>
    <t xml:space="preserve"> </t>
  </si>
  <si>
    <t>B-4</t>
  </si>
  <si>
    <t>5月25日 午餐 桌餐</t>
  </si>
  <si>
    <t>B-5</t>
  </si>
  <si>
    <t>餐费合计</t>
  </si>
  <si>
    <t>C</t>
  </si>
  <si>
    <t>交通</t>
  </si>
  <si>
    <t>C-1</t>
  </si>
  <si>
    <t>辆/趟</t>
  </si>
  <si>
    <t>C-2</t>
  </si>
  <si>
    <t>外出用餐用车（注明境内/境外）</t>
  </si>
  <si>
    <t>X座大巴车</t>
  </si>
  <si>
    <t>C-3</t>
  </si>
  <si>
    <t>包车（注明境内/境外）</t>
  </si>
  <si>
    <t>X商务车</t>
  </si>
  <si>
    <t>辆/天</t>
  </si>
  <si>
    <t>C-4</t>
  </si>
  <si>
    <t>人/单程</t>
  </si>
  <si>
    <t>车辆费用合计</t>
  </si>
  <si>
    <t>D</t>
  </si>
  <si>
    <t>其他费用</t>
  </si>
  <si>
    <t>D-1</t>
  </si>
  <si>
    <t>可按需求增减项目</t>
  </si>
  <si>
    <t>D-2</t>
  </si>
  <si>
    <t>讲台/签到台鲜花</t>
  </si>
  <si>
    <t>D-3</t>
  </si>
  <si>
    <t>展架</t>
  </si>
  <si>
    <t>D-4</t>
  </si>
  <si>
    <t>讲课费</t>
  </si>
  <si>
    <t>人/场</t>
  </si>
  <si>
    <t>D-5</t>
  </si>
  <si>
    <t>D-6</t>
  </si>
  <si>
    <t>D-7</t>
  </si>
  <si>
    <t>D-8</t>
  </si>
  <si>
    <t>D-9</t>
  </si>
  <si>
    <t>D-10</t>
  </si>
  <si>
    <t>其他项目费用合计</t>
  </si>
  <si>
    <t>E</t>
  </si>
  <si>
    <t>工作人员费用</t>
  </si>
  <si>
    <t>E-1</t>
  </si>
  <si>
    <t>接送机人员</t>
  </si>
  <si>
    <t>E-2</t>
  </si>
  <si>
    <t>地陪</t>
  </si>
  <si>
    <t>当地工作人员，会场提供服务</t>
  </si>
  <si>
    <t>合计</t>
  </si>
  <si>
    <t>以上总计</t>
  </si>
  <si>
    <t>F</t>
  </si>
  <si>
    <t>服务费</t>
  </si>
  <si>
    <t>F-1</t>
  </si>
  <si>
    <t>服务费合计</t>
  </si>
  <si>
    <t>天数</t>
  </si>
  <si>
    <t>G</t>
  </si>
  <si>
    <t>现场服务人员费用</t>
  </si>
  <si>
    <t>G-1</t>
  </si>
  <si>
    <t>全陪工作人员费用</t>
  </si>
  <si>
    <t>机票</t>
  </si>
  <si>
    <t>程</t>
  </si>
  <si>
    <t>G-2</t>
  </si>
  <si>
    <t>房费</t>
  </si>
  <si>
    <t>晚</t>
  </si>
  <si>
    <t>G-3</t>
  </si>
  <si>
    <t>补助</t>
  </si>
  <si>
    <t>人员费用合计</t>
  </si>
  <si>
    <t>次数</t>
  </si>
  <si>
    <t>H</t>
  </si>
  <si>
    <t>H-1</t>
  </si>
  <si>
    <t>机票费用合计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</si>
  <si>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</si>
  <si>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</si>
  <si>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</si>
  <si>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</si>
  <si>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</si>
  <si>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火车票或动车票</t>
    <phoneticPr fontId="32" type="noConversion"/>
  </si>
  <si>
    <t>慢乙肝抗病毒跨区域学术研讨会</t>
    <phoneticPr fontId="32" type="noConversion"/>
  </si>
  <si>
    <t>康辉集团北京国际会议展览有限公司</t>
    <phoneticPr fontId="32" type="noConversion"/>
  </si>
  <si>
    <t>耿吴茜/18210062127</t>
    <phoneticPr fontId="32" type="noConversion"/>
  </si>
  <si>
    <t>机票</t>
    <phoneticPr fontId="32" type="noConversion"/>
  </si>
  <si>
    <t>包含投影仪，幕布，10个桌签，纸、笔、茶水，24日下午4小时场租</t>
    <phoneticPr fontId="32" type="noConversion"/>
  </si>
  <si>
    <t>酒店可以提供麦克风</t>
    <phoneticPr fontId="32" type="noConversion"/>
  </si>
  <si>
    <t>机票预估价格，以实际出票金额结算</t>
    <phoneticPr fontId="32" type="noConversion"/>
  </si>
  <si>
    <t>酒店常设自助，午餐11:30-14:00，10人以下188元/人</t>
    <phoneticPr fontId="32" type="noConversion"/>
  </si>
  <si>
    <t>预估数量，以实际出票结算，含服务费报价</t>
    <phoneticPr fontId="32" type="noConversion"/>
  </si>
  <si>
    <t>出发地及目的地接送站</t>
    <phoneticPr fontId="32" type="noConversion"/>
  </si>
  <si>
    <t>石家庄市内接送机接送 4座</t>
    <phoneticPr fontId="32" type="noConversion"/>
  </si>
  <si>
    <t>会议结算单</t>
    <phoneticPr fontId="32" type="noConversion"/>
  </si>
  <si>
    <t>普通大床房（_5_月_23-24_日_1_晚）</t>
    <phoneticPr fontId="32" type="noConversion"/>
  </si>
  <si>
    <t>会场矿泉水</t>
    <phoneticPr fontId="32" type="noConversion"/>
  </si>
  <si>
    <t>场/天</t>
    <phoneticPr fontId="32" type="noConversion"/>
  </si>
  <si>
    <t>晚餐</t>
    <phoneticPr fontId="32" type="noConversion"/>
  </si>
  <si>
    <t>5月23日 晚餐 自助</t>
    <phoneticPr fontId="32" type="noConversion"/>
  </si>
  <si>
    <t>外出用餐</t>
    <phoneticPr fontId="32" type="noConversion"/>
  </si>
  <si>
    <t>高铁票</t>
    <phoneticPr fontId="32" type="noConversion"/>
  </si>
  <si>
    <t>李彬彬</t>
    <phoneticPr fontId="15" type="noConversion"/>
  </si>
  <si>
    <t>G672</t>
    <phoneticPr fontId="15" type="noConversion"/>
  </si>
  <si>
    <t>G1263</t>
    <phoneticPr fontId="15" type="noConversion"/>
  </si>
  <si>
    <t>王莹</t>
  </si>
  <si>
    <t>G1709</t>
  </si>
  <si>
    <t>张洋</t>
    <phoneticPr fontId="15" type="noConversion"/>
  </si>
  <si>
    <t>G1709</t>
    <phoneticPr fontId="15" type="noConversion"/>
  </si>
  <si>
    <t>G1282</t>
    <phoneticPr fontId="15" type="noConversion"/>
  </si>
  <si>
    <t>蒋明芹</t>
    <phoneticPr fontId="15" type="noConversion"/>
  </si>
  <si>
    <t>G338</t>
    <phoneticPr fontId="15" type="noConversion"/>
  </si>
  <si>
    <t>G1842</t>
    <phoneticPr fontId="15" type="noConversion"/>
  </si>
  <si>
    <t>G53</t>
    <phoneticPr fontId="15" type="noConversion"/>
  </si>
  <si>
    <t>G655</t>
    <phoneticPr fontId="15" type="noConversion"/>
  </si>
  <si>
    <t>G6744</t>
    <phoneticPr fontId="15" type="noConversion"/>
  </si>
  <si>
    <t>序号</t>
    <phoneticPr fontId="32" type="noConversion"/>
  </si>
  <si>
    <t>姓名</t>
    <phoneticPr fontId="32" type="noConversion"/>
  </si>
  <si>
    <t>日期</t>
    <phoneticPr fontId="32" type="noConversion"/>
  </si>
  <si>
    <t>航班号</t>
    <phoneticPr fontId="32" type="noConversion"/>
  </si>
  <si>
    <t>出发地</t>
    <phoneticPr fontId="32" type="noConversion"/>
  </si>
  <si>
    <t>到达地</t>
    <phoneticPr fontId="32" type="noConversion"/>
  </si>
  <si>
    <t>舱位</t>
    <phoneticPr fontId="32" type="noConversion"/>
  </si>
  <si>
    <t>金额含税</t>
    <phoneticPr fontId="32" type="noConversion"/>
  </si>
  <si>
    <t>手续费</t>
    <phoneticPr fontId="32" type="noConversion"/>
  </si>
  <si>
    <t>备注</t>
    <phoneticPr fontId="32" type="noConversion"/>
  </si>
  <si>
    <t>邯郸东</t>
    <phoneticPr fontId="32" type="noConversion"/>
  </si>
  <si>
    <t>石家庄</t>
    <phoneticPr fontId="32" type="noConversion"/>
  </si>
  <si>
    <t>天津西</t>
    <phoneticPr fontId="32" type="noConversion"/>
  </si>
  <si>
    <t>天津</t>
    <phoneticPr fontId="32" type="noConversion"/>
  </si>
  <si>
    <t>郑州东站</t>
    <phoneticPr fontId="32" type="noConversion"/>
  </si>
  <si>
    <t>郑州东路</t>
    <phoneticPr fontId="32" type="noConversion"/>
  </si>
  <si>
    <t>石家庄站</t>
    <phoneticPr fontId="32" type="noConversion"/>
  </si>
  <si>
    <t>天津站</t>
    <phoneticPr fontId="32" type="noConversion"/>
  </si>
  <si>
    <t>王莹</t>
    <phoneticPr fontId="15" type="noConversion"/>
  </si>
  <si>
    <t>G294</t>
    <phoneticPr fontId="15" type="noConversion"/>
  </si>
  <si>
    <t>张敏敏</t>
    <phoneticPr fontId="15" type="noConversion"/>
  </si>
  <si>
    <t>G520</t>
    <phoneticPr fontId="15" type="noConversion"/>
  </si>
  <si>
    <t>G663</t>
    <phoneticPr fontId="15" type="noConversion"/>
  </si>
  <si>
    <t>王淑慧</t>
    <phoneticPr fontId="15" type="noConversion"/>
  </si>
  <si>
    <t>G2609</t>
    <phoneticPr fontId="15" type="noConversion"/>
  </si>
  <si>
    <t>杨绍广</t>
    <phoneticPr fontId="15" type="noConversion"/>
  </si>
  <si>
    <t>G292</t>
    <phoneticPr fontId="15" type="noConversion"/>
  </si>
  <si>
    <t>邱靖</t>
    <phoneticPr fontId="15" type="noConversion"/>
  </si>
  <si>
    <t>王俊喜</t>
    <phoneticPr fontId="15" type="noConversion"/>
  </si>
  <si>
    <t>G6291</t>
    <phoneticPr fontId="15" type="noConversion"/>
  </si>
  <si>
    <t>陈鹏</t>
    <phoneticPr fontId="15" type="noConversion"/>
  </si>
  <si>
    <t>G295</t>
    <phoneticPr fontId="15" type="noConversion"/>
  </si>
  <si>
    <t>曹子尧</t>
    <phoneticPr fontId="15" type="noConversion"/>
  </si>
  <si>
    <t>赵桂鸣</t>
    <phoneticPr fontId="15" type="noConversion"/>
  </si>
  <si>
    <t>G1702</t>
    <phoneticPr fontId="15" type="noConversion"/>
  </si>
  <si>
    <t>泰安</t>
    <phoneticPr fontId="32" type="noConversion"/>
  </si>
  <si>
    <t>济南西</t>
    <phoneticPr fontId="32" type="noConversion"/>
  </si>
  <si>
    <t>高庆娥</t>
    <phoneticPr fontId="15" type="noConversion"/>
  </si>
  <si>
    <t>淄博</t>
    <phoneticPr fontId="32" type="noConversion"/>
  </si>
  <si>
    <t>D1615</t>
    <phoneticPr fontId="15" type="noConversion"/>
  </si>
  <si>
    <t>王志宇</t>
    <phoneticPr fontId="15" type="noConversion"/>
  </si>
  <si>
    <t>G491</t>
    <phoneticPr fontId="15" type="noConversion"/>
  </si>
  <si>
    <t>保定东站</t>
    <phoneticPr fontId="32" type="noConversion"/>
  </si>
  <si>
    <t>柳聪霞</t>
    <phoneticPr fontId="15" type="noConversion"/>
  </si>
  <si>
    <t>G9064</t>
    <phoneticPr fontId="15" type="noConversion"/>
  </si>
  <si>
    <t>陈海峰</t>
    <phoneticPr fontId="15" type="noConversion"/>
  </si>
  <si>
    <t>北京西站</t>
    <phoneticPr fontId="32" type="noConversion"/>
  </si>
  <si>
    <t>孙虹兰</t>
    <phoneticPr fontId="15" type="noConversion"/>
  </si>
  <si>
    <t xml:space="preserve">5月24日 晚餐 打包餐 </t>
    <phoneticPr fontId="32" type="noConversion"/>
  </si>
  <si>
    <t>成都</t>
    <phoneticPr fontId="32" type="noConversion"/>
  </si>
  <si>
    <t>L</t>
  </si>
  <si>
    <t>Q</t>
  </si>
  <si>
    <t>李德天</t>
  </si>
  <si>
    <t>王惠改</t>
  </si>
  <si>
    <t>严丽波</t>
  </si>
  <si>
    <t xml:space="preserve">CA8924 </t>
  </si>
  <si>
    <t xml:space="preserve">JD5526 </t>
  </si>
  <si>
    <t xml:space="preserve">JD5280 </t>
  </si>
  <si>
    <t xml:space="preserve">NS3288 </t>
  </si>
  <si>
    <t xml:space="preserve">NS3209 </t>
  </si>
  <si>
    <t xml:space="preserve">EU2257 </t>
  </si>
  <si>
    <t xml:space="preserve">3U8669 </t>
  </si>
  <si>
    <t>大连</t>
    <phoneticPr fontId="32" type="noConversion"/>
  </si>
  <si>
    <t>杭州</t>
  </si>
  <si>
    <t>成都</t>
  </si>
  <si>
    <t>沈阳</t>
    <phoneticPr fontId="32" type="noConversion"/>
  </si>
  <si>
    <t>杭州</t>
    <phoneticPr fontId="32" type="noConversion"/>
  </si>
  <si>
    <t>Y</t>
  </si>
  <si>
    <t>Z</t>
  </si>
  <si>
    <t>K</t>
  </si>
  <si>
    <t>总金额</t>
    <phoneticPr fontId="32" type="noConversion"/>
  </si>
  <si>
    <t>退改票</t>
    <phoneticPr fontId="32" type="noConversion"/>
  </si>
  <si>
    <r>
      <t>_地点-</t>
    </r>
    <r>
      <rPr>
        <b/>
        <u/>
        <sz val="9"/>
        <rFont val="宋体"/>
        <family val="3"/>
        <charset val="134"/>
      </rPr>
      <t>石家庄</t>
    </r>
    <r>
      <rPr>
        <b/>
        <sz val="9"/>
        <rFont val="宋体"/>
        <family val="3"/>
        <charset val="134"/>
      </rPr>
      <t>地点</t>
    </r>
    <phoneticPr fontId="32" type="noConversion"/>
  </si>
  <si>
    <t>桌卡</t>
    <phoneticPr fontId="32" type="noConversion"/>
  </si>
  <si>
    <t>A4</t>
    <phoneticPr fontId="32" type="noConversion"/>
  </si>
  <si>
    <t>包车</t>
    <phoneticPr fontId="32" type="noConversion"/>
  </si>
  <si>
    <t>一等座</t>
    <phoneticPr fontId="32" type="noConversion"/>
  </si>
  <si>
    <t>二等座</t>
    <phoneticPr fontId="32" type="noConversion"/>
  </si>
  <si>
    <t>始发地接送</t>
    <phoneticPr fontId="32" type="noConversion"/>
  </si>
  <si>
    <t>单位</t>
    <phoneticPr fontId="35" type="noConversion"/>
  </si>
  <si>
    <r>
      <t>1</t>
    </r>
    <r>
      <rPr>
        <b/>
        <sz val="10"/>
        <color rgb="FFFF0000"/>
        <rFont val="微软雅黑"/>
        <family val="2"/>
        <charset val="134"/>
      </rPr>
      <t xml:space="preserve">、蓝色区域由使用部门填写，黄色部分由供应商填写。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微软雅黑"/>
        <family val="2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微软雅黑"/>
        <family val="2"/>
        <charset val="134"/>
      </rPr>
      <t>并调整计算公式确保最终报价的准确性（请不要改变原始报价结构）</t>
    </r>
    <phoneticPr fontId="35" type="noConversion"/>
  </si>
  <si>
    <t>性别</t>
    <phoneticPr fontId="32" type="noConversion"/>
  </si>
  <si>
    <t>入住日期</t>
    <phoneticPr fontId="32" type="noConversion"/>
  </si>
  <si>
    <t>离店日期</t>
    <phoneticPr fontId="32" type="noConversion"/>
  </si>
  <si>
    <t>房型</t>
    <phoneticPr fontId="32" type="noConversion"/>
  </si>
  <si>
    <t>金额</t>
    <phoneticPr fontId="32" type="noConversion"/>
  </si>
  <si>
    <t>用车城市</t>
    <phoneticPr fontId="32" type="noConversion"/>
  </si>
  <si>
    <t>行程</t>
    <phoneticPr fontId="32" type="noConversion"/>
  </si>
  <si>
    <t>车型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</si>
</sst>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m&quot;月&quot;d&quot;日&quot;;@"/>
  </numFmts>
  <fonts count="45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u/>
      <sz val="10"/>
      <name val="黑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u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5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5" fillId="0" borderId="0" applyNumberFormat="0"/>
    <xf numFmtId="0" fontId="24" fillId="0" borderId="0"/>
    <xf numFmtId="0" fontId="24" fillId="0" borderId="0" applyBorder="0">
      <alignment vertical="center"/>
    </xf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3" applyFont="1" applyBorder="1" applyAlignment="1">
      <alignment vertical="center"/>
    </xf>
    <xf numFmtId="0" fontId="4" fillId="3" borderId="1" xfId="3" applyFont="1" applyFill="1" applyBorder="1" applyAlignment="1">
      <alignment vertical="center" wrapText="1"/>
    </xf>
    <xf numFmtId="0" fontId="3" fillId="0" borderId="0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left" vertical="center"/>
    </xf>
    <xf numFmtId="14" fontId="6" fillId="3" borderId="2" xfId="3" applyNumberFormat="1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10" fillId="0" borderId="0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40" fontId="14" fillId="4" borderId="0" xfId="3" applyNumberFormat="1" applyFont="1" applyFill="1" applyBorder="1" applyAlignment="1">
      <alignment horizontal="right" vertical="center"/>
    </xf>
    <xf numFmtId="4" fontId="12" fillId="0" borderId="0" xfId="3" applyNumberFormat="1" applyFont="1" applyFill="1" applyBorder="1">
      <alignment vertical="center"/>
    </xf>
    <xf numFmtId="0" fontId="13" fillId="0" borderId="0" xfId="3" applyFont="1" applyFill="1" applyBorder="1" applyAlignment="1">
      <alignment horizontal="left" vertical="center"/>
    </xf>
    <xf numFmtId="0" fontId="13" fillId="4" borderId="0" xfId="3" applyFont="1" applyFill="1" applyBorder="1" applyAlignment="1">
      <alignment vertical="center" wrapText="1"/>
    </xf>
    <xf numFmtId="4" fontId="10" fillId="6" borderId="0" xfId="3" applyNumberFormat="1" applyFont="1" applyFill="1" applyBorder="1">
      <alignment vertical="center"/>
    </xf>
    <xf numFmtId="0" fontId="16" fillId="7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" fontId="12" fillId="4" borderId="0" xfId="3" applyNumberFormat="1" applyFont="1" applyFill="1" applyBorder="1">
      <alignment vertical="center"/>
    </xf>
    <xf numFmtId="4" fontId="18" fillId="4" borderId="0" xfId="3" applyNumberFormat="1" applyFont="1" applyFill="1" applyBorder="1">
      <alignment vertical="center"/>
    </xf>
    <xf numFmtId="0" fontId="12" fillId="3" borderId="0" xfId="3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right" vertical="center"/>
    </xf>
    <xf numFmtId="0" fontId="12" fillId="0" borderId="0" xfId="3" applyFont="1" applyBorder="1" applyAlignment="1">
      <alignment horizontal="left" vertical="center"/>
    </xf>
    <xf numFmtId="0" fontId="10" fillId="3" borderId="0" xfId="3" applyFont="1" applyFill="1" applyBorder="1" applyAlignment="1">
      <alignment horizontal="left" vertical="center"/>
    </xf>
    <xf numFmtId="4" fontId="10" fillId="8" borderId="0" xfId="3" applyNumberFormat="1" applyFont="1" applyFill="1" applyBorder="1">
      <alignment vertical="center"/>
    </xf>
    <xf numFmtId="0" fontId="15" fillId="0" borderId="0" xfId="3" applyFont="1" applyBorder="1">
      <alignment vertical="center"/>
    </xf>
    <xf numFmtId="0" fontId="15" fillId="0" borderId="0" xfId="3" applyFont="1" applyFill="1" applyBorder="1">
      <alignment vertical="center"/>
    </xf>
    <xf numFmtId="176" fontId="12" fillId="4" borderId="0" xfId="3" applyNumberFormat="1" applyFont="1" applyFill="1" applyBorder="1">
      <alignment vertical="center"/>
    </xf>
    <xf numFmtId="0" fontId="13" fillId="0" borderId="0" xfId="3" applyFont="1" applyBorder="1" applyAlignment="1">
      <alignment vertical="center" wrapText="1"/>
    </xf>
    <xf numFmtId="0" fontId="0" fillId="0" borderId="0" xfId="0" applyFill="1">
      <alignment vertical="center"/>
    </xf>
    <xf numFmtId="0" fontId="15" fillId="0" borderId="0" xfId="3" applyFont="1" applyBorder="1" applyProtection="1">
      <alignment vertical="center"/>
      <protection locked="0"/>
    </xf>
    <xf numFmtId="0" fontId="15" fillId="8" borderId="0" xfId="3" applyFont="1" applyFill="1" applyBorder="1">
      <alignment vertical="center"/>
    </xf>
    <xf numFmtId="0" fontId="11" fillId="0" borderId="0" xfId="3" applyFont="1" applyBorder="1" applyAlignment="1">
      <alignment horizontal="left" vertical="center" wrapText="1"/>
    </xf>
    <xf numFmtId="0" fontId="17" fillId="7" borderId="0" xfId="3" applyFont="1" applyFill="1" applyBorder="1" applyAlignment="1">
      <alignment vertical="center"/>
    </xf>
    <xf numFmtId="0" fontId="19" fillId="9" borderId="0" xfId="3" applyFont="1" applyFill="1" applyBorder="1" applyAlignment="1">
      <alignment vertical="center"/>
    </xf>
    <xf numFmtId="0" fontId="22" fillId="0" borderId="0" xfId="3" applyFont="1" applyBorder="1" applyAlignment="1">
      <alignment vertical="center" wrapText="1"/>
    </xf>
    <xf numFmtId="0" fontId="22" fillId="0" borderId="0" xfId="3" applyFont="1" applyBorder="1">
      <alignment vertical="center"/>
    </xf>
    <xf numFmtId="176" fontId="23" fillId="9" borderId="0" xfId="3" applyNumberFormat="1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4" borderId="0" xfId="3" applyNumberFormat="1" applyFont="1" applyFill="1" applyBorder="1" applyAlignment="1">
      <alignment horizontal="right" vertical="center"/>
    </xf>
    <xf numFmtId="2" fontId="0" fillId="0" borderId="0" xfId="0" applyNumberFormat="1">
      <alignment vertical="center"/>
    </xf>
    <xf numFmtId="0" fontId="15" fillId="4" borderId="0" xfId="3" applyFont="1" applyFill="1" applyBorder="1" applyAlignment="1">
      <alignment horizontal="center" vertical="center"/>
    </xf>
    <xf numFmtId="0" fontId="21" fillId="10" borderId="3" xfId="5" applyFont="1" applyFill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3" xfId="5" applyFont="1" applyBorder="1" applyAlignment="1">
      <alignment horizontal="center" vertical="center"/>
    </xf>
    <xf numFmtId="58" fontId="33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177" fontId="21" fillId="10" borderId="3" xfId="5" applyNumberFormat="1" applyFont="1" applyFill="1" applyBorder="1" applyAlignment="1">
      <alignment horizontal="center" vertical="center"/>
    </xf>
    <xf numFmtId="177" fontId="33" fillId="0" borderId="3" xfId="5" applyNumberFormat="1" applyFont="1" applyBorder="1" applyAlignment="1">
      <alignment horizontal="center" vertical="center"/>
    </xf>
    <xf numFmtId="177" fontId="33" fillId="0" borderId="0" xfId="5" applyNumberFormat="1" applyFont="1" applyAlignment="1">
      <alignment horizontal="center" vertical="center"/>
    </xf>
    <xf numFmtId="0" fontId="0" fillId="0" borderId="0" xfId="0" applyBorder="1">
      <alignment vertical="center"/>
    </xf>
    <xf numFmtId="0" fontId="33" fillId="0" borderId="0" xfId="5" applyFont="1" applyBorder="1" applyAlignment="1">
      <alignment horizontal="center" vertical="center"/>
    </xf>
    <xf numFmtId="177" fontId="33" fillId="0" borderId="0" xfId="5" applyNumberFormat="1" applyFont="1" applyBorder="1" applyAlignment="1">
      <alignment horizontal="center" vertical="center"/>
    </xf>
    <xf numFmtId="58" fontId="33" fillId="0" borderId="0" xfId="5" applyNumberFormat="1" applyFont="1" applyBorder="1" applyAlignment="1">
      <alignment horizontal="center" vertical="center"/>
    </xf>
    <xf numFmtId="0" fontId="34" fillId="0" borderId="0" xfId="5" applyFont="1" applyBorder="1" applyAlignment="1">
      <alignment horizontal="center" vertical="center"/>
    </xf>
    <xf numFmtId="3" fontId="12" fillId="0" borderId="0" xfId="3" applyNumberFormat="1" applyFont="1" applyFill="1" applyBorder="1">
      <alignment vertical="center"/>
    </xf>
    <xf numFmtId="0" fontId="12" fillId="0" borderId="0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/>
    </xf>
    <xf numFmtId="0" fontId="3" fillId="5" borderId="0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7" fillId="7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0" fillId="8" borderId="0" xfId="3" applyFont="1" applyFill="1" applyBorder="1" applyAlignment="1">
      <alignment horizontal="left" vertical="center"/>
    </xf>
    <xf numFmtId="0" fontId="15" fillId="4" borderId="0" xfId="3" applyFont="1" applyFill="1" applyBorder="1" applyAlignment="1">
      <alignment vertical="center" wrapText="1"/>
    </xf>
    <xf numFmtId="176" fontId="19" fillId="9" borderId="0" xfId="3" applyNumberFormat="1" applyFont="1" applyFill="1" applyBorder="1" applyAlignment="1">
      <alignment horizontal="right" vertical="center"/>
    </xf>
    <xf numFmtId="0" fontId="37" fillId="10" borderId="3" xfId="5" applyFont="1" applyFill="1" applyBorder="1" applyAlignment="1">
      <alignment horizontal="center" vertical="center"/>
    </xf>
    <xf numFmtId="0" fontId="39" fillId="0" borderId="0" xfId="5" applyFont="1">
      <alignment vertical="center"/>
    </xf>
    <xf numFmtId="0" fontId="39" fillId="0" borderId="3" xfId="5" applyFont="1" applyBorder="1" applyAlignment="1">
      <alignment horizontal="center" vertical="center"/>
    </xf>
    <xf numFmtId="0" fontId="40" fillId="0" borderId="3" xfId="5" applyFont="1" applyBorder="1" applyAlignment="1">
      <alignment horizontal="center" vertical="center" wrapText="1"/>
    </xf>
    <xf numFmtId="58" fontId="39" fillId="0" borderId="3" xfId="5" applyNumberFormat="1" applyFont="1" applyBorder="1" applyAlignment="1">
      <alignment horizontal="center" vertical="center"/>
    </xf>
    <xf numFmtId="0" fontId="39" fillId="0" borderId="3" xfId="5" applyFont="1" applyBorder="1" applyAlignment="1">
      <alignment horizontal="left" vertical="center"/>
    </xf>
    <xf numFmtId="0" fontId="39" fillId="0" borderId="0" xfId="5" applyFont="1" applyAlignment="1">
      <alignment horizontal="center" vertical="center"/>
    </xf>
    <xf numFmtId="58" fontId="37" fillId="0" borderId="3" xfId="5" applyNumberFormat="1" applyFont="1" applyBorder="1" applyAlignment="1">
      <alignment horizontal="center" vertical="center"/>
    </xf>
    <xf numFmtId="0" fontId="41" fillId="0" borderId="0" xfId="5" applyFont="1">
      <alignment vertical="center"/>
    </xf>
    <xf numFmtId="0" fontId="42" fillId="10" borderId="3" xfId="5" applyFont="1" applyFill="1" applyBorder="1" applyAlignment="1">
      <alignment horizontal="center" vertical="center"/>
    </xf>
    <xf numFmtId="0" fontId="43" fillId="0" borderId="0" xfId="5" applyFont="1">
      <alignment vertical="center"/>
    </xf>
    <xf numFmtId="0" fontId="43" fillId="0" borderId="3" xfId="5" applyFont="1" applyBorder="1" applyAlignment="1">
      <alignment horizontal="center" vertical="center"/>
    </xf>
    <xf numFmtId="58" fontId="43" fillId="0" borderId="3" xfId="5" applyNumberFormat="1" applyFont="1" applyBorder="1" applyAlignment="1">
      <alignment horizontal="center" vertical="center"/>
    </xf>
    <xf numFmtId="0" fontId="43" fillId="0" borderId="3" xfId="5" applyFont="1" applyBorder="1" applyAlignment="1">
      <alignment horizontal="left" vertical="center"/>
    </xf>
    <xf numFmtId="0" fontId="43" fillId="0" borderId="0" xfId="5" applyFont="1" applyAlignment="1">
      <alignment horizontal="center" vertical="center"/>
    </xf>
    <xf numFmtId="49" fontId="44" fillId="0" borderId="3" xfId="8" applyNumberFormat="1" applyFont="1" applyBorder="1" applyAlignment="1">
      <alignment horizontal="center" vertical="center"/>
    </xf>
    <xf numFmtId="177" fontId="44" fillId="0" borderId="3" xfId="8" applyNumberFormat="1" applyFont="1" applyBorder="1" applyAlignment="1">
      <alignment horizontal="center" vertical="center"/>
    </xf>
    <xf numFmtId="0" fontId="44" fillId="0" borderId="3" xfId="8" applyFont="1" applyBorder="1" applyAlignment="1">
      <alignment horizontal="center" vertical="center"/>
    </xf>
    <xf numFmtId="0" fontId="44" fillId="0" borderId="3" xfId="8" applyFont="1" applyBorder="1">
      <alignment vertical="center"/>
    </xf>
    <xf numFmtId="0" fontId="36" fillId="0" borderId="0" xfId="5" applyFont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3" fillId="3" borderId="0" xfId="3" applyFont="1" applyFill="1" applyBorder="1" applyAlignment="1">
      <alignment horizontal="left" vertical="center" wrapText="1"/>
    </xf>
    <xf numFmtId="0" fontId="1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14" fontId="3" fillId="4" borderId="2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5" borderId="0" xfId="3" applyFont="1" applyFill="1" applyBorder="1" applyAlignment="1">
      <alignment horizontal="center" vertical="center"/>
    </xf>
    <xf numFmtId="0" fontId="3" fillId="5" borderId="0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17" fillId="7" borderId="0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5" fillId="3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1" fillId="8" borderId="0" xfId="3" applyFont="1" applyFill="1" applyBorder="1" applyAlignment="1">
      <alignment horizontal="left" vertical="center"/>
    </xf>
    <xf numFmtId="0" fontId="10" fillId="8" borderId="0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</cellXfs>
  <cellStyles count="9">
    <cellStyle name="常规" xfId="0" builtinId="0"/>
    <cellStyle name="常规 10" xfId="6" xr:uid="{00000000-0005-0000-0000-000001000000}"/>
    <cellStyle name="常规 2" xfId="1" xr:uid="{00000000-0005-0000-0000-000002000000}"/>
    <cellStyle name="常规 3" xfId="2" xr:uid="{00000000-0005-0000-0000-000003000000}"/>
    <cellStyle name="常规 3 2" xfId="8" xr:uid="{2813DB6C-F5C4-48D2-A3C1-00B03A8152B6}"/>
    <cellStyle name="常规 4" xfId="5" xr:uid="{00000000-0005-0000-0000-000004000000}"/>
    <cellStyle name="常规 5" xfId="7" xr:uid="{00000000-0005-0000-0000-000005000000}"/>
    <cellStyle name="常规_Sheet1 3" xfId="3" xr:uid="{00000000-0005-0000-0000-000006000000}"/>
    <cellStyle name="千位分隔 2" xfId="4" xr:uid="{00000000-0005-0000-0000-000007000000}"/>
  </cellStyles>
  <dxfs count="0"/>
  <tableStyles count="0" defaultTableStyle="TableStyleMedium9" defaultPivotStyle="PivotStyleLight16"/>
  <colors>
    <mruColors>
      <color rgb="FFD9D9D9"/>
      <color rgb="FF31869B"/>
      <color rgb="FFA6A6A6"/>
      <color rgb="FFFF0000"/>
      <color rgb="FFC4D79B"/>
      <color rgb="FFFFFF00"/>
      <color rgb="FF808080"/>
      <color rgb="FFFFFFFF"/>
      <color rgb="FF92CDD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1"/>
  <sheetViews>
    <sheetView tabSelected="1" topLeftCell="A45" workbookViewId="0">
      <selection activeCell="D61" sqref="D61:E61"/>
    </sheetView>
  </sheetViews>
  <sheetFormatPr defaultColWidth="9" defaultRowHeight="20.25" customHeight="1" x14ac:dyDescent="0.15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38" bestFit="1" customWidth="1"/>
  </cols>
  <sheetData>
    <row r="1" spans="1:9" ht="42" customHeight="1" x14ac:dyDescent="0.15">
      <c r="A1" s="102" t="s">
        <v>151</v>
      </c>
      <c r="B1" s="103"/>
      <c r="C1" s="103"/>
      <c r="D1" s="103"/>
      <c r="E1" s="103"/>
      <c r="F1" s="103"/>
      <c r="G1" s="103"/>
      <c r="H1" s="103"/>
      <c r="I1" s="103"/>
    </row>
    <row r="2" spans="1:9" ht="20.25" customHeight="1" thickBot="1" x14ac:dyDescent="0.2">
      <c r="A2" s="2" t="s">
        <v>0</v>
      </c>
      <c r="B2" s="3" t="s">
        <v>140</v>
      </c>
      <c r="C2" s="4" t="s">
        <v>1</v>
      </c>
      <c r="D2" s="104" t="s">
        <v>2</v>
      </c>
      <c r="E2" s="104"/>
      <c r="F2" s="2" t="s">
        <v>3</v>
      </c>
      <c r="G2" s="68" t="s">
        <v>4</v>
      </c>
      <c r="H2" s="105" t="s">
        <v>141</v>
      </c>
      <c r="I2" s="105"/>
    </row>
    <row r="3" spans="1:9" ht="20.25" customHeight="1" thickBot="1" x14ac:dyDescent="0.2">
      <c r="A3" s="68" t="s">
        <v>5</v>
      </c>
      <c r="B3" s="5" t="s">
        <v>6</v>
      </c>
      <c r="C3" s="68" t="s">
        <v>7</v>
      </c>
      <c r="D3" s="106">
        <v>40</v>
      </c>
      <c r="E3" s="106"/>
      <c r="F3" s="2" t="s">
        <v>8</v>
      </c>
      <c r="G3" s="68" t="s">
        <v>9</v>
      </c>
      <c r="H3" s="107" t="s">
        <v>142</v>
      </c>
      <c r="I3" s="107"/>
    </row>
    <row r="4" spans="1:9" ht="20.25" customHeight="1" thickBot="1" x14ac:dyDescent="0.2">
      <c r="A4" s="68" t="s">
        <v>10</v>
      </c>
      <c r="B4" s="6" t="s">
        <v>11</v>
      </c>
      <c r="C4" s="68" t="s">
        <v>12</v>
      </c>
      <c r="D4" s="106">
        <v>8</v>
      </c>
      <c r="E4" s="106"/>
      <c r="F4" s="2" t="s">
        <v>13</v>
      </c>
      <c r="G4" s="68" t="s">
        <v>14</v>
      </c>
      <c r="H4" s="108"/>
      <c r="I4" s="107"/>
    </row>
    <row r="5" spans="1:9" ht="7.5" customHeight="1" x14ac:dyDescent="0.15">
      <c r="A5" s="109"/>
      <c r="B5" s="110"/>
      <c r="C5" s="110"/>
      <c r="D5" s="110"/>
      <c r="E5" s="110"/>
      <c r="F5" s="110"/>
      <c r="G5" s="110"/>
      <c r="H5" s="110"/>
      <c r="I5" s="110"/>
    </row>
    <row r="6" spans="1:9" ht="51" customHeight="1" x14ac:dyDescent="0.15">
      <c r="A6" s="7" t="s">
        <v>15</v>
      </c>
      <c r="B6" s="111" t="s">
        <v>253</v>
      </c>
      <c r="C6" s="111"/>
      <c r="D6" s="111"/>
      <c r="E6" s="111"/>
      <c r="F6" s="111"/>
      <c r="G6" s="111"/>
      <c r="H6" s="111"/>
      <c r="I6" s="111"/>
    </row>
    <row r="7" spans="1:9" ht="20.25" customHeight="1" x14ac:dyDescent="0.15">
      <c r="A7" s="112" t="s">
        <v>16</v>
      </c>
      <c r="B7" s="113"/>
      <c r="C7" s="113"/>
      <c r="D7" s="113"/>
      <c r="E7" s="113"/>
      <c r="F7" s="113"/>
      <c r="G7" s="112" t="s">
        <v>17</v>
      </c>
      <c r="H7" s="113"/>
      <c r="I7" s="113"/>
    </row>
    <row r="8" spans="1:9" ht="20.25" customHeight="1" x14ac:dyDescent="0.15">
      <c r="A8" s="69" t="s">
        <v>18</v>
      </c>
      <c r="B8" s="69" t="s">
        <v>19</v>
      </c>
      <c r="C8" s="69" t="s">
        <v>20</v>
      </c>
      <c r="D8" s="69" t="s">
        <v>21</v>
      </c>
      <c r="E8" s="69" t="s">
        <v>22</v>
      </c>
      <c r="F8" s="69" t="s">
        <v>252</v>
      </c>
      <c r="G8" s="69" t="s">
        <v>24</v>
      </c>
      <c r="H8" s="69" t="s">
        <v>25</v>
      </c>
      <c r="I8" s="69" t="s">
        <v>26</v>
      </c>
    </row>
    <row r="9" spans="1:9" ht="20.25" customHeight="1" x14ac:dyDescent="0.15">
      <c r="A9" s="8" t="s">
        <v>27</v>
      </c>
      <c r="B9" s="114" t="s">
        <v>28</v>
      </c>
      <c r="C9" s="114"/>
      <c r="D9" s="114"/>
      <c r="E9" s="114"/>
      <c r="F9" s="114"/>
      <c r="G9" s="114"/>
      <c r="H9" s="114"/>
      <c r="I9" s="30"/>
    </row>
    <row r="10" spans="1:9" ht="20.25" customHeight="1" x14ac:dyDescent="0.15">
      <c r="A10" s="100" t="s">
        <v>29</v>
      </c>
      <c r="B10" s="101" t="s">
        <v>2</v>
      </c>
      <c r="C10" s="9" t="s">
        <v>152</v>
      </c>
      <c r="D10" s="10">
        <v>3</v>
      </c>
      <c r="E10" s="10">
        <v>1</v>
      </c>
      <c r="F10" s="11" t="s">
        <v>30</v>
      </c>
      <c r="G10" s="12">
        <v>399</v>
      </c>
      <c r="H10" s="13">
        <f>D10*E10*G10</f>
        <v>1197</v>
      </c>
      <c r="I10" s="33" t="s">
        <v>31</v>
      </c>
    </row>
    <row r="11" spans="1:9" ht="20.25" customHeight="1" x14ac:dyDescent="0.15">
      <c r="A11" s="100"/>
      <c r="B11" s="101"/>
      <c r="C11" s="9" t="s">
        <v>32</v>
      </c>
      <c r="D11" s="10">
        <v>13</v>
      </c>
      <c r="E11" s="10">
        <v>1</v>
      </c>
      <c r="F11" s="11" t="s">
        <v>30</v>
      </c>
      <c r="G11" s="12">
        <v>399</v>
      </c>
      <c r="H11" s="13">
        <f t="shared" ref="H11:H18" si="0">D11*E11*G11</f>
        <v>5187</v>
      </c>
      <c r="I11" s="33" t="s">
        <v>33</v>
      </c>
    </row>
    <row r="12" spans="1:9" ht="23.25" customHeight="1" x14ac:dyDescent="0.15">
      <c r="A12" s="100" t="s">
        <v>34</v>
      </c>
      <c r="B12" s="14" t="s">
        <v>35</v>
      </c>
      <c r="C12" s="67" t="s">
        <v>144</v>
      </c>
      <c r="D12" s="10">
        <v>1</v>
      </c>
      <c r="E12" s="10">
        <v>1</v>
      </c>
      <c r="F12" s="11" t="s">
        <v>36</v>
      </c>
      <c r="G12" s="12">
        <v>2144</v>
      </c>
      <c r="H12" s="13">
        <f t="shared" si="0"/>
        <v>2144</v>
      </c>
      <c r="I12" s="15" t="s">
        <v>37</v>
      </c>
    </row>
    <row r="13" spans="1:9" ht="20.25" hidden="1" customHeight="1" x14ac:dyDescent="0.15">
      <c r="A13" s="100"/>
      <c r="B13" s="14" t="s">
        <v>38</v>
      </c>
      <c r="C13" s="9" t="s">
        <v>39</v>
      </c>
      <c r="D13" s="10"/>
      <c r="E13" s="10"/>
      <c r="F13" s="11" t="s">
        <v>40</v>
      </c>
      <c r="G13" s="12"/>
      <c r="H13" s="13">
        <f t="shared" si="0"/>
        <v>0</v>
      </c>
      <c r="I13" s="15" t="s">
        <v>41</v>
      </c>
    </row>
    <row r="14" spans="1:9" ht="20.25" customHeight="1" x14ac:dyDescent="0.15">
      <c r="A14" s="100"/>
      <c r="B14" s="14" t="s">
        <v>42</v>
      </c>
      <c r="C14" s="9" t="s">
        <v>43</v>
      </c>
      <c r="D14" s="10">
        <v>1</v>
      </c>
      <c r="E14" s="10">
        <v>1</v>
      </c>
      <c r="F14" s="11" t="s">
        <v>44</v>
      </c>
      <c r="G14" s="12">
        <v>600</v>
      </c>
      <c r="H14" s="13">
        <f t="shared" si="0"/>
        <v>600</v>
      </c>
      <c r="I14" s="15" t="s">
        <v>45</v>
      </c>
    </row>
    <row r="15" spans="1:9" ht="20.25" customHeight="1" x14ac:dyDescent="0.15">
      <c r="A15" s="100"/>
      <c r="B15" s="14"/>
      <c r="C15" s="9" t="s">
        <v>153</v>
      </c>
      <c r="D15" s="10">
        <v>1</v>
      </c>
      <c r="E15" s="10">
        <v>1</v>
      </c>
      <c r="F15" s="11" t="s">
        <v>154</v>
      </c>
      <c r="G15" s="12">
        <v>108</v>
      </c>
      <c r="H15" s="13">
        <f t="shared" si="0"/>
        <v>108</v>
      </c>
      <c r="I15" s="15"/>
    </row>
    <row r="16" spans="1:9" ht="20.25" customHeight="1" x14ac:dyDescent="0.15">
      <c r="A16" s="100"/>
      <c r="B16" s="14" t="s">
        <v>46</v>
      </c>
      <c r="C16" s="9" t="s">
        <v>47</v>
      </c>
      <c r="D16" s="10">
        <v>2</v>
      </c>
      <c r="E16" s="10">
        <v>1</v>
      </c>
      <c r="F16" s="11" t="s">
        <v>48</v>
      </c>
      <c r="G16" s="12">
        <v>0</v>
      </c>
      <c r="H16" s="13">
        <f t="shared" si="0"/>
        <v>0</v>
      </c>
      <c r="I16" s="15" t="s">
        <v>145</v>
      </c>
    </row>
    <row r="17" spans="1:11" ht="20.25" hidden="1" customHeight="1" x14ac:dyDescent="0.15">
      <c r="A17" s="100"/>
      <c r="B17" s="71" t="s">
        <v>49</v>
      </c>
      <c r="C17" s="9" t="s">
        <v>50</v>
      </c>
      <c r="D17" s="10"/>
      <c r="E17" s="10"/>
      <c r="F17" s="11" t="s">
        <v>51</v>
      </c>
      <c r="G17" s="12"/>
      <c r="H17" s="13">
        <f t="shared" si="0"/>
        <v>0</v>
      </c>
      <c r="I17" s="15" t="s">
        <v>41</v>
      </c>
    </row>
    <row r="18" spans="1:11" ht="20.25" hidden="1" customHeight="1" x14ac:dyDescent="0.15">
      <c r="A18" s="100"/>
      <c r="B18" s="14" t="s">
        <v>52</v>
      </c>
      <c r="C18" s="9"/>
      <c r="D18" s="10"/>
      <c r="E18" s="10"/>
      <c r="F18" s="11" t="s">
        <v>53</v>
      </c>
      <c r="G18" s="12"/>
      <c r="H18" s="13">
        <f t="shared" si="0"/>
        <v>0</v>
      </c>
      <c r="I18" s="15"/>
    </row>
    <row r="19" spans="1:11" ht="20.25" customHeight="1" x14ac:dyDescent="0.15">
      <c r="A19" s="114" t="s">
        <v>54</v>
      </c>
      <c r="B19" s="116"/>
      <c r="C19" s="116"/>
      <c r="D19" s="116"/>
      <c r="E19" s="116"/>
      <c r="F19" s="116"/>
      <c r="G19" s="116"/>
      <c r="H19" s="16">
        <f>SUM(H10:H18)</f>
        <v>9236</v>
      </c>
      <c r="I19" s="33"/>
    </row>
    <row r="20" spans="1:11" ht="20.25" customHeight="1" x14ac:dyDescent="0.15">
      <c r="A20" s="17" t="s">
        <v>18</v>
      </c>
      <c r="B20" s="17" t="s">
        <v>19</v>
      </c>
      <c r="C20" s="17" t="s">
        <v>20</v>
      </c>
      <c r="D20" s="73" t="s">
        <v>55</v>
      </c>
      <c r="E20" s="73" t="s">
        <v>56</v>
      </c>
      <c r="F20" s="17" t="s">
        <v>23</v>
      </c>
      <c r="G20" s="17" t="s">
        <v>24</v>
      </c>
      <c r="H20" s="17" t="s">
        <v>57</v>
      </c>
      <c r="I20" s="17" t="s">
        <v>26</v>
      </c>
    </row>
    <row r="21" spans="1:11" ht="20.25" customHeight="1" x14ac:dyDescent="0.15">
      <c r="A21" s="18" t="s">
        <v>58</v>
      </c>
      <c r="B21" s="114" t="s">
        <v>59</v>
      </c>
      <c r="C21" s="114"/>
      <c r="D21" s="114"/>
      <c r="E21" s="114"/>
      <c r="F21" s="114"/>
      <c r="G21" s="114"/>
      <c r="H21" s="114"/>
      <c r="I21" s="31"/>
      <c r="J21" s="34"/>
      <c r="K21" s="34"/>
    </row>
    <row r="22" spans="1:11" s="1" customFormat="1" ht="18.75" customHeight="1" x14ac:dyDescent="0.15">
      <c r="A22" s="76" t="s">
        <v>60</v>
      </c>
      <c r="B22" s="71" t="s">
        <v>155</v>
      </c>
      <c r="C22" s="19" t="s">
        <v>156</v>
      </c>
      <c r="D22" s="19">
        <v>1</v>
      </c>
      <c r="E22" s="19">
        <v>1</v>
      </c>
      <c r="F22" s="20" t="s">
        <v>63</v>
      </c>
      <c r="G22" s="21">
        <v>188</v>
      </c>
      <c r="H22" s="13">
        <f>D22*E22*G22</f>
        <v>188</v>
      </c>
      <c r="I22" s="31" t="s">
        <v>147</v>
      </c>
      <c r="J22" s="34"/>
      <c r="K22" s="34"/>
    </row>
    <row r="23" spans="1:11" s="1" customFormat="1" ht="18.75" customHeight="1" x14ac:dyDescent="0.15">
      <c r="A23" s="76" t="s">
        <v>60</v>
      </c>
      <c r="B23" s="71" t="s">
        <v>61</v>
      </c>
      <c r="C23" s="19" t="s">
        <v>62</v>
      </c>
      <c r="D23" s="19">
        <v>10</v>
      </c>
      <c r="E23" s="19">
        <v>1</v>
      </c>
      <c r="F23" s="20" t="s">
        <v>63</v>
      </c>
      <c r="G23" s="21">
        <v>149</v>
      </c>
      <c r="H23" s="13">
        <f>D23*E23*G23</f>
        <v>1490</v>
      </c>
      <c r="I23" s="31" t="s">
        <v>147</v>
      </c>
      <c r="J23" s="34"/>
      <c r="K23" s="34"/>
    </row>
    <row r="24" spans="1:11" s="1" customFormat="1" ht="18.75" customHeight="1" x14ac:dyDescent="0.15">
      <c r="A24" s="76" t="s">
        <v>64</v>
      </c>
      <c r="B24" s="71" t="s">
        <v>65</v>
      </c>
      <c r="C24" s="19" t="s">
        <v>66</v>
      </c>
      <c r="D24" s="19">
        <v>30</v>
      </c>
      <c r="E24" s="19">
        <v>1</v>
      </c>
      <c r="F24" s="20" t="s">
        <v>63</v>
      </c>
      <c r="G24" s="21">
        <v>169.6</v>
      </c>
      <c r="H24" s="13">
        <f>D24*E24*G24</f>
        <v>5088</v>
      </c>
      <c r="I24" s="31"/>
      <c r="J24" s="34"/>
      <c r="K24" s="34" t="s">
        <v>67</v>
      </c>
    </row>
    <row r="25" spans="1:11" s="1" customFormat="1" ht="18.75" customHeight="1" x14ac:dyDescent="0.15">
      <c r="A25" s="76"/>
      <c r="B25" s="71"/>
      <c r="C25" s="19" t="s">
        <v>221</v>
      </c>
      <c r="D25" s="19">
        <v>6</v>
      </c>
      <c r="E25" s="19">
        <v>1</v>
      </c>
      <c r="F25" s="20" t="s">
        <v>63</v>
      </c>
      <c r="G25" s="21">
        <v>44</v>
      </c>
      <c r="H25" s="13">
        <f>D25*E25*G25</f>
        <v>264</v>
      </c>
      <c r="I25" s="31"/>
      <c r="J25" s="34"/>
      <c r="K25" s="34"/>
    </row>
    <row r="26" spans="1:11" ht="18.75" customHeight="1" x14ac:dyDescent="0.15">
      <c r="A26" s="66" t="s">
        <v>68</v>
      </c>
      <c r="B26" s="72" t="s">
        <v>61</v>
      </c>
      <c r="C26" s="19" t="s">
        <v>69</v>
      </c>
      <c r="D26" s="19">
        <v>10</v>
      </c>
      <c r="E26" s="19">
        <v>1</v>
      </c>
      <c r="F26" s="20" t="s">
        <v>63</v>
      </c>
      <c r="G26" s="21">
        <v>77.900000000000006</v>
      </c>
      <c r="H26" s="13">
        <f>D26*E26*G26</f>
        <v>779</v>
      </c>
      <c r="I26" s="35" t="s">
        <v>157</v>
      </c>
      <c r="J26" s="34"/>
      <c r="K26" s="34"/>
    </row>
    <row r="27" spans="1:11" ht="18.75" hidden="1" customHeight="1" x14ac:dyDescent="0.15">
      <c r="A27" s="66" t="s">
        <v>70</v>
      </c>
      <c r="B27" s="72"/>
      <c r="C27" s="19"/>
      <c r="D27" s="23"/>
      <c r="E27" s="23"/>
      <c r="F27" s="20" t="s">
        <v>63</v>
      </c>
      <c r="G27" s="22"/>
      <c r="H27" s="13">
        <f t="shared" ref="H27" si="1">D27*E27*G27</f>
        <v>0</v>
      </c>
      <c r="I27" s="30"/>
    </row>
    <row r="28" spans="1:11" ht="20.25" customHeight="1" x14ac:dyDescent="0.15">
      <c r="A28" s="114" t="s">
        <v>71</v>
      </c>
      <c r="B28" s="116"/>
      <c r="C28" s="116"/>
      <c r="D28" s="116"/>
      <c r="E28" s="116"/>
      <c r="F28" s="116"/>
      <c r="G28" s="116"/>
      <c r="H28" s="16">
        <f>SUM(H22:H27)</f>
        <v>7809</v>
      </c>
      <c r="I28" s="30"/>
    </row>
    <row r="29" spans="1:11" ht="20.25" customHeight="1" x14ac:dyDescent="0.15">
      <c r="A29" s="17" t="s">
        <v>18</v>
      </c>
      <c r="B29" s="17" t="s">
        <v>19</v>
      </c>
      <c r="C29" s="17" t="s">
        <v>20</v>
      </c>
      <c r="D29" s="73" t="s">
        <v>21</v>
      </c>
      <c r="E29" s="73" t="s">
        <v>56</v>
      </c>
      <c r="F29" s="17" t="s">
        <v>23</v>
      </c>
      <c r="G29" s="17" t="s">
        <v>24</v>
      </c>
      <c r="H29" s="17" t="s">
        <v>57</v>
      </c>
      <c r="I29" s="17" t="s">
        <v>26</v>
      </c>
    </row>
    <row r="30" spans="1:11" ht="20.25" customHeight="1" x14ac:dyDescent="0.15">
      <c r="A30" s="8" t="s">
        <v>72</v>
      </c>
      <c r="B30" s="114" t="s">
        <v>73</v>
      </c>
      <c r="C30" s="114"/>
      <c r="D30" s="114"/>
      <c r="E30" s="114"/>
      <c r="F30" s="114"/>
      <c r="G30" s="114"/>
      <c r="H30" s="114"/>
      <c r="I30" s="30"/>
    </row>
    <row r="31" spans="1:11" s="45" customFormat="1" ht="20.25" customHeight="1" x14ac:dyDescent="0.15">
      <c r="A31" s="100" t="s">
        <v>74</v>
      </c>
      <c r="B31" s="117" t="s">
        <v>149</v>
      </c>
      <c r="C31" s="19" t="s">
        <v>150</v>
      </c>
      <c r="D31" s="74">
        <v>14</v>
      </c>
      <c r="E31" s="74">
        <v>2</v>
      </c>
      <c r="F31" s="20" t="s">
        <v>75</v>
      </c>
      <c r="G31" s="49">
        <v>280</v>
      </c>
      <c r="H31" s="48">
        <f>D31*E31*G31</f>
        <v>7840</v>
      </c>
      <c r="I31" s="78"/>
      <c r="J31" s="43"/>
      <c r="K31" s="44" t="s">
        <v>67</v>
      </c>
    </row>
    <row r="32" spans="1:11" s="45" customFormat="1" ht="20.25" customHeight="1" x14ac:dyDescent="0.15">
      <c r="A32" s="100"/>
      <c r="B32" s="117"/>
      <c r="C32" s="19" t="s">
        <v>248</v>
      </c>
      <c r="D32" s="74"/>
      <c r="E32" s="74"/>
      <c r="F32" s="20" t="s">
        <v>75</v>
      </c>
      <c r="G32" s="49"/>
      <c r="H32" s="48">
        <f>D32*E32*G32</f>
        <v>0</v>
      </c>
      <c r="I32" s="78"/>
      <c r="J32" s="43"/>
      <c r="K32" s="44"/>
    </row>
    <row r="33" spans="1:10" s="47" customFormat="1" ht="20.25" customHeight="1" x14ac:dyDescent="0.15">
      <c r="A33" s="100"/>
      <c r="B33" s="117"/>
      <c r="C33" s="19" t="s">
        <v>251</v>
      </c>
      <c r="D33" s="74">
        <v>2</v>
      </c>
      <c r="E33" s="74">
        <v>8</v>
      </c>
      <c r="F33" s="20" t="s">
        <v>75</v>
      </c>
      <c r="G33" s="49">
        <v>300</v>
      </c>
      <c r="H33" s="48">
        <f>D33*E33*G33</f>
        <v>4800</v>
      </c>
      <c r="I33" s="78"/>
      <c r="J33" s="46"/>
    </row>
    <row r="34" spans="1:10" ht="20.25" hidden="1" customHeight="1" x14ac:dyDescent="0.15">
      <c r="A34" s="100" t="s">
        <v>76</v>
      </c>
      <c r="B34" s="118" t="s">
        <v>77</v>
      </c>
      <c r="C34" s="19" t="s">
        <v>78</v>
      </c>
      <c r="D34" s="24"/>
      <c r="E34" s="24"/>
      <c r="F34" s="75" t="s">
        <v>75</v>
      </c>
      <c r="G34" s="21"/>
      <c r="H34" s="13">
        <f t="shared" ref="H34:H38" si="2">D34*E34*G34</f>
        <v>0</v>
      </c>
      <c r="I34" s="78"/>
    </row>
    <row r="35" spans="1:10" ht="20.25" hidden="1" customHeight="1" x14ac:dyDescent="0.15">
      <c r="A35" s="100"/>
      <c r="B35" s="118"/>
      <c r="C35" s="19"/>
      <c r="D35" s="24"/>
      <c r="E35" s="24"/>
      <c r="F35" s="75" t="s">
        <v>75</v>
      </c>
      <c r="G35" s="21"/>
      <c r="H35" s="13">
        <f t="shared" si="2"/>
        <v>0</v>
      </c>
      <c r="I35" s="78"/>
    </row>
    <row r="36" spans="1:10" ht="20.25" hidden="1" customHeight="1" x14ac:dyDescent="0.15">
      <c r="A36" s="100" t="s">
        <v>79</v>
      </c>
      <c r="B36" s="118" t="s">
        <v>80</v>
      </c>
      <c r="C36" s="19" t="s">
        <v>81</v>
      </c>
      <c r="D36" s="24"/>
      <c r="E36" s="24"/>
      <c r="F36" s="75" t="s">
        <v>82</v>
      </c>
      <c r="G36" s="21"/>
      <c r="H36" s="13">
        <f t="shared" si="2"/>
        <v>0</v>
      </c>
      <c r="I36" s="78"/>
    </row>
    <row r="37" spans="1:10" ht="20.25" hidden="1" customHeight="1" x14ac:dyDescent="0.15">
      <c r="A37" s="100"/>
      <c r="B37" s="118"/>
      <c r="C37" s="19" t="s">
        <v>78</v>
      </c>
      <c r="D37" s="24"/>
      <c r="E37" s="24"/>
      <c r="F37" s="75" t="s">
        <v>82</v>
      </c>
      <c r="G37" s="21"/>
      <c r="H37" s="13">
        <f t="shared" si="2"/>
        <v>0</v>
      </c>
      <c r="I37" s="78"/>
    </row>
    <row r="38" spans="1:10" ht="20.25" customHeight="1" x14ac:dyDescent="0.15">
      <c r="A38" s="66" t="s">
        <v>83</v>
      </c>
      <c r="B38" s="72" t="s">
        <v>139</v>
      </c>
      <c r="C38" s="19" t="s">
        <v>158</v>
      </c>
      <c r="D38" s="24">
        <v>35</v>
      </c>
      <c r="E38" s="24">
        <v>1</v>
      </c>
      <c r="F38" s="75" t="s">
        <v>84</v>
      </c>
      <c r="G38" s="21">
        <v>173.585714</v>
      </c>
      <c r="H38" s="13">
        <f t="shared" si="2"/>
        <v>6075.4999900000003</v>
      </c>
      <c r="I38" s="51" t="s">
        <v>148</v>
      </c>
    </row>
    <row r="39" spans="1:10" ht="20.25" customHeight="1" x14ac:dyDescent="0.15">
      <c r="A39" s="114" t="s">
        <v>85</v>
      </c>
      <c r="B39" s="116"/>
      <c r="C39" s="116"/>
      <c r="D39" s="116"/>
      <c r="E39" s="116"/>
      <c r="F39" s="116"/>
      <c r="G39" s="116"/>
      <c r="H39" s="16">
        <f>SUM(H31:H38)</f>
        <v>18715.49999</v>
      </c>
      <c r="I39" s="30"/>
    </row>
    <row r="40" spans="1:10" ht="20.25" customHeight="1" x14ac:dyDescent="0.15">
      <c r="A40" s="17" t="s">
        <v>18</v>
      </c>
      <c r="B40" s="17" t="s">
        <v>19</v>
      </c>
      <c r="C40" s="17" t="s">
        <v>20</v>
      </c>
      <c r="D40" s="115" t="s">
        <v>21</v>
      </c>
      <c r="E40" s="115"/>
      <c r="F40" s="17" t="s">
        <v>23</v>
      </c>
      <c r="G40" s="17" t="s">
        <v>24</v>
      </c>
      <c r="H40" s="17" t="s">
        <v>57</v>
      </c>
      <c r="I40" s="17" t="s">
        <v>26</v>
      </c>
    </row>
    <row r="41" spans="1:10" ht="20.25" customHeight="1" x14ac:dyDescent="0.15">
      <c r="A41" s="8" t="s">
        <v>86</v>
      </c>
      <c r="B41" s="114" t="s">
        <v>87</v>
      </c>
      <c r="C41" s="114"/>
      <c r="D41" s="114"/>
      <c r="E41" s="114"/>
      <c r="F41" s="114"/>
      <c r="G41" s="114"/>
      <c r="H41" s="114"/>
      <c r="I41" s="30"/>
    </row>
    <row r="42" spans="1:10" ht="20.25" customHeight="1" x14ac:dyDescent="0.15">
      <c r="A42" s="66" t="s">
        <v>88</v>
      </c>
      <c r="B42" s="19" t="s">
        <v>246</v>
      </c>
      <c r="C42" s="74" t="s">
        <v>247</v>
      </c>
      <c r="D42" s="119">
        <v>44</v>
      </c>
      <c r="E42" s="119"/>
      <c r="F42" s="75">
        <v>1</v>
      </c>
      <c r="G42" s="49">
        <v>3.77</v>
      </c>
      <c r="H42" s="65">
        <f>D42*G42</f>
        <v>165.88</v>
      </c>
      <c r="I42" s="120" t="s">
        <v>89</v>
      </c>
    </row>
    <row r="43" spans="1:10" ht="20.25" customHeight="1" x14ac:dyDescent="0.15">
      <c r="A43" s="66" t="s">
        <v>90</v>
      </c>
      <c r="B43" s="19" t="s">
        <v>91</v>
      </c>
      <c r="C43" s="19"/>
      <c r="D43" s="119"/>
      <c r="E43" s="119"/>
      <c r="F43" s="75"/>
      <c r="G43" s="25"/>
      <c r="H43" s="13">
        <f>D43*G43</f>
        <v>0</v>
      </c>
      <c r="I43" s="120"/>
    </row>
    <row r="44" spans="1:10" ht="20.25" customHeight="1" x14ac:dyDescent="0.15">
      <c r="A44" s="66" t="s">
        <v>92</v>
      </c>
      <c r="B44" s="19" t="s">
        <v>93</v>
      </c>
      <c r="C44" s="19"/>
      <c r="D44" s="119"/>
      <c r="E44" s="119"/>
      <c r="F44" s="75"/>
      <c r="G44" s="25"/>
      <c r="H44" s="13">
        <f t="shared" ref="H44:H51" si="3">D44*G44</f>
        <v>0</v>
      </c>
      <c r="I44" s="120"/>
    </row>
    <row r="45" spans="1:10" ht="20.25" customHeight="1" x14ac:dyDescent="0.15">
      <c r="A45" s="66" t="s">
        <v>94</v>
      </c>
      <c r="B45" s="19" t="s">
        <v>95</v>
      </c>
      <c r="C45" s="19"/>
      <c r="D45" s="119"/>
      <c r="E45" s="119"/>
      <c r="F45" s="75" t="s">
        <v>96</v>
      </c>
      <c r="G45" s="26"/>
      <c r="H45" s="13">
        <f t="shared" si="3"/>
        <v>0</v>
      </c>
      <c r="I45" s="120"/>
    </row>
    <row r="46" spans="1:10" ht="20.25" hidden="1" customHeight="1" x14ac:dyDescent="0.15">
      <c r="A46" s="66" t="s">
        <v>97</v>
      </c>
      <c r="B46" s="19"/>
      <c r="C46" s="19"/>
      <c r="D46" s="119"/>
      <c r="E46" s="119"/>
      <c r="F46" s="75"/>
      <c r="G46" s="25"/>
      <c r="H46" s="13">
        <f t="shared" si="3"/>
        <v>0</v>
      </c>
      <c r="I46" s="120"/>
    </row>
    <row r="47" spans="1:10" ht="20.25" hidden="1" customHeight="1" x14ac:dyDescent="0.15">
      <c r="A47" s="66" t="s">
        <v>98</v>
      </c>
      <c r="B47" s="19"/>
      <c r="C47" s="19"/>
      <c r="D47" s="119"/>
      <c r="E47" s="119"/>
      <c r="F47" s="75"/>
      <c r="G47" s="25"/>
      <c r="H47" s="13">
        <f t="shared" si="3"/>
        <v>0</v>
      </c>
      <c r="I47" s="120"/>
    </row>
    <row r="48" spans="1:10" ht="20.25" hidden="1" customHeight="1" x14ac:dyDescent="0.15">
      <c r="A48" s="66" t="s">
        <v>99</v>
      </c>
      <c r="B48" s="19"/>
      <c r="C48" s="19"/>
      <c r="D48" s="74"/>
      <c r="E48" s="74"/>
      <c r="F48" s="75"/>
      <c r="G48" s="25"/>
      <c r="H48" s="13">
        <f t="shared" si="3"/>
        <v>0</v>
      </c>
      <c r="I48" s="120"/>
    </row>
    <row r="49" spans="1:9" ht="20.25" hidden="1" customHeight="1" x14ac:dyDescent="0.15">
      <c r="A49" s="66" t="s">
        <v>100</v>
      </c>
      <c r="B49" s="19"/>
      <c r="C49" s="19"/>
      <c r="D49" s="119"/>
      <c r="E49" s="119"/>
      <c r="F49" s="75"/>
      <c r="G49" s="25"/>
      <c r="H49" s="13">
        <f t="shared" si="3"/>
        <v>0</v>
      </c>
      <c r="I49" s="120"/>
    </row>
    <row r="50" spans="1:9" ht="20.25" hidden="1" customHeight="1" x14ac:dyDescent="0.15">
      <c r="A50" s="66" t="s">
        <v>101</v>
      </c>
      <c r="B50" s="19"/>
      <c r="C50" s="19"/>
      <c r="D50" s="119"/>
      <c r="E50" s="119"/>
      <c r="F50" s="75"/>
      <c r="G50" s="25"/>
      <c r="H50" s="13">
        <f t="shared" si="3"/>
        <v>0</v>
      </c>
      <c r="I50" s="120"/>
    </row>
    <row r="51" spans="1:9" ht="20.25" hidden="1" customHeight="1" x14ac:dyDescent="0.15">
      <c r="A51" s="66" t="s">
        <v>102</v>
      </c>
      <c r="B51" s="19"/>
      <c r="C51" s="19" t="s">
        <v>67</v>
      </c>
      <c r="D51" s="119"/>
      <c r="E51" s="119"/>
      <c r="F51" s="75"/>
      <c r="G51" s="25"/>
      <c r="H51" s="13">
        <f t="shared" si="3"/>
        <v>0</v>
      </c>
      <c r="I51" s="120"/>
    </row>
    <row r="52" spans="1:9" ht="20.25" customHeight="1" x14ac:dyDescent="0.15">
      <c r="A52" s="114" t="s">
        <v>103</v>
      </c>
      <c r="B52" s="116"/>
      <c r="C52" s="116"/>
      <c r="D52" s="116"/>
      <c r="E52" s="116"/>
      <c r="F52" s="116"/>
      <c r="G52" s="116"/>
      <c r="H52" s="16">
        <f>SUM(H42:H51)</f>
        <v>165.88</v>
      </c>
      <c r="I52" s="30"/>
    </row>
    <row r="53" spans="1:9" ht="20.25" customHeight="1" x14ac:dyDescent="0.15">
      <c r="A53" s="17" t="s">
        <v>18</v>
      </c>
      <c r="B53" s="17" t="s">
        <v>19</v>
      </c>
      <c r="C53" s="17" t="s">
        <v>20</v>
      </c>
      <c r="D53" s="73" t="s">
        <v>55</v>
      </c>
      <c r="E53" s="73" t="s">
        <v>22</v>
      </c>
      <c r="F53" s="17" t="s">
        <v>23</v>
      </c>
      <c r="G53" s="17" t="s">
        <v>24</v>
      </c>
      <c r="H53" s="17" t="s">
        <v>57</v>
      </c>
      <c r="I53" s="17" t="s">
        <v>26</v>
      </c>
    </row>
    <row r="54" spans="1:9" ht="20.25" customHeight="1" x14ac:dyDescent="0.15">
      <c r="A54" s="8" t="s">
        <v>104</v>
      </c>
      <c r="B54" s="116" t="s">
        <v>105</v>
      </c>
      <c r="C54" s="116"/>
      <c r="D54" s="116"/>
      <c r="E54" s="116"/>
      <c r="F54" s="116"/>
      <c r="G54" s="116"/>
      <c r="H54" s="116"/>
      <c r="I54" s="116"/>
    </row>
    <row r="55" spans="1:9" ht="20.25" customHeight="1" x14ac:dyDescent="0.15">
      <c r="A55" s="66" t="s">
        <v>106</v>
      </c>
      <c r="B55" s="27" t="s">
        <v>107</v>
      </c>
      <c r="C55" s="28"/>
      <c r="D55" s="28"/>
      <c r="E55" s="28"/>
      <c r="F55" s="75" t="s">
        <v>63</v>
      </c>
      <c r="G55" s="25"/>
      <c r="H55" s="13">
        <f>D55*E55*G55</f>
        <v>0</v>
      </c>
      <c r="I55" s="30"/>
    </row>
    <row r="56" spans="1:9" ht="20.25" customHeight="1" x14ac:dyDescent="0.15">
      <c r="A56" s="66" t="s">
        <v>108</v>
      </c>
      <c r="B56" s="27" t="s">
        <v>109</v>
      </c>
      <c r="C56" s="28"/>
      <c r="D56" s="28">
        <v>1</v>
      </c>
      <c r="E56" s="28">
        <v>2</v>
      </c>
      <c r="F56" s="75" t="s">
        <v>53</v>
      </c>
      <c r="G56" s="25">
        <v>500</v>
      </c>
      <c r="H56" s="13">
        <f>D56*E56*G56</f>
        <v>1000</v>
      </c>
      <c r="I56" s="30" t="s">
        <v>110</v>
      </c>
    </row>
    <row r="57" spans="1:9" ht="20.25" customHeight="1" x14ac:dyDescent="0.15">
      <c r="A57" s="116" t="s">
        <v>111</v>
      </c>
      <c r="B57" s="116"/>
      <c r="C57" s="116"/>
      <c r="D57" s="116"/>
      <c r="E57" s="116"/>
      <c r="F57" s="116"/>
      <c r="G57" s="116"/>
      <c r="H57" s="16">
        <f>SUM(H55:H56)</f>
        <v>1000</v>
      </c>
      <c r="I57" s="30"/>
    </row>
    <row r="58" spans="1:9" ht="20.25" customHeight="1" x14ac:dyDescent="0.15">
      <c r="A58" s="77" t="s">
        <v>112</v>
      </c>
      <c r="B58" s="77"/>
      <c r="C58" s="77"/>
      <c r="D58" s="77"/>
      <c r="E58" s="77"/>
      <c r="F58" s="77"/>
      <c r="G58" s="77"/>
      <c r="H58" s="29">
        <f>H19+H28+H39+H52+H57</f>
        <v>36926.379989999994</v>
      </c>
      <c r="I58" s="36"/>
    </row>
    <row r="59" spans="1:9" ht="20.25" customHeight="1" x14ac:dyDescent="0.15">
      <c r="A59" s="17" t="s">
        <v>18</v>
      </c>
      <c r="B59" s="17" t="s">
        <v>19</v>
      </c>
      <c r="C59" s="17" t="s">
        <v>20</v>
      </c>
      <c r="D59" s="115" t="s">
        <v>21</v>
      </c>
      <c r="E59" s="115"/>
      <c r="F59" s="17" t="s">
        <v>23</v>
      </c>
      <c r="G59" s="17" t="s">
        <v>24</v>
      </c>
      <c r="H59" s="17" t="s">
        <v>57</v>
      </c>
      <c r="I59" s="17" t="s">
        <v>26</v>
      </c>
    </row>
    <row r="60" spans="1:9" ht="20.25" customHeight="1" x14ac:dyDescent="0.15">
      <c r="A60" s="8" t="s">
        <v>113</v>
      </c>
      <c r="B60" s="114" t="s">
        <v>114</v>
      </c>
      <c r="C60" s="114"/>
      <c r="D60" s="114"/>
      <c r="E60" s="114"/>
      <c r="F60" s="114"/>
      <c r="G60" s="114"/>
      <c r="H60" s="114"/>
      <c r="I60" s="114"/>
    </row>
    <row r="61" spans="1:9" ht="20.25" customHeight="1" x14ac:dyDescent="0.15">
      <c r="A61" s="66" t="s">
        <v>115</v>
      </c>
      <c r="B61" s="30" t="s">
        <v>114</v>
      </c>
      <c r="C61" s="31"/>
      <c r="D61" s="121">
        <f>H58</f>
        <v>36926.379989999994</v>
      </c>
      <c r="E61" s="122"/>
      <c r="F61" s="20">
        <v>1</v>
      </c>
      <c r="G61" s="32">
        <v>0.1</v>
      </c>
      <c r="H61" s="13">
        <f>D61*G61</f>
        <v>3692.6379989999996</v>
      </c>
      <c r="I61" s="30"/>
    </row>
    <row r="62" spans="1:9" ht="20.25" customHeight="1" x14ac:dyDescent="0.15">
      <c r="A62" s="123" t="s">
        <v>116</v>
      </c>
      <c r="B62" s="124"/>
      <c r="C62" s="124"/>
      <c r="D62" s="124"/>
      <c r="E62" s="124"/>
      <c r="F62" s="124"/>
      <c r="G62" s="124"/>
      <c r="H62" s="29">
        <f>H61</f>
        <v>3692.6379989999996</v>
      </c>
      <c r="I62" s="36"/>
    </row>
    <row r="63" spans="1:9" ht="20.25" customHeight="1" x14ac:dyDescent="0.15">
      <c r="A63" s="17" t="s">
        <v>18</v>
      </c>
      <c r="B63" s="17" t="s">
        <v>19</v>
      </c>
      <c r="C63" s="17" t="s">
        <v>20</v>
      </c>
      <c r="D63" s="73" t="s">
        <v>55</v>
      </c>
      <c r="E63" s="73" t="s">
        <v>117</v>
      </c>
      <c r="F63" s="17" t="s">
        <v>23</v>
      </c>
      <c r="G63" s="17" t="s">
        <v>24</v>
      </c>
      <c r="H63" s="17" t="s">
        <v>57</v>
      </c>
      <c r="I63" s="17" t="s">
        <v>26</v>
      </c>
    </row>
    <row r="64" spans="1:9" ht="20.25" customHeight="1" x14ac:dyDescent="0.15">
      <c r="A64" s="8" t="s">
        <v>118</v>
      </c>
      <c r="B64" s="114" t="s">
        <v>119</v>
      </c>
      <c r="C64" s="114"/>
      <c r="D64" s="114"/>
      <c r="E64" s="114"/>
      <c r="F64" s="114"/>
      <c r="G64" s="114"/>
      <c r="H64" s="114"/>
      <c r="I64" s="114"/>
    </row>
    <row r="65" spans="1:9" ht="18" customHeight="1" x14ac:dyDescent="0.15">
      <c r="A65" s="66" t="s">
        <v>120</v>
      </c>
      <c r="B65" s="118" t="s">
        <v>121</v>
      </c>
      <c r="C65" s="30" t="s">
        <v>122</v>
      </c>
      <c r="D65" s="23"/>
      <c r="E65" s="23"/>
      <c r="F65" s="75" t="s">
        <v>123</v>
      </c>
      <c r="G65" s="32"/>
      <c r="H65" s="13">
        <f>D65*E65*G65</f>
        <v>0</v>
      </c>
      <c r="I65" s="37"/>
    </row>
    <row r="66" spans="1:9" ht="18" customHeight="1" x14ac:dyDescent="0.15">
      <c r="A66" s="66" t="s">
        <v>124</v>
      </c>
      <c r="B66" s="118"/>
      <c r="C66" s="30" t="s">
        <v>125</v>
      </c>
      <c r="D66" s="23"/>
      <c r="E66" s="23"/>
      <c r="F66" s="75" t="s">
        <v>126</v>
      </c>
      <c r="G66" s="32"/>
      <c r="H66" s="13">
        <f>D66*E66*G66</f>
        <v>0</v>
      </c>
      <c r="I66" s="40"/>
    </row>
    <row r="67" spans="1:9" ht="18" customHeight="1" x14ac:dyDescent="0.15">
      <c r="A67" s="66" t="s">
        <v>127</v>
      </c>
      <c r="B67" s="118"/>
      <c r="C67" s="30" t="s">
        <v>128</v>
      </c>
      <c r="D67" s="23"/>
      <c r="E67" s="23"/>
      <c r="F67" s="75" t="s">
        <v>53</v>
      </c>
      <c r="G67" s="32"/>
      <c r="H67" s="13">
        <f>D67*E67*G67</f>
        <v>0</v>
      </c>
      <c r="I67" s="41"/>
    </row>
    <row r="68" spans="1:9" ht="20.25" customHeight="1" x14ac:dyDescent="0.15">
      <c r="A68" s="123" t="s">
        <v>129</v>
      </c>
      <c r="B68" s="124"/>
      <c r="C68" s="124"/>
      <c r="D68" s="124"/>
      <c r="E68" s="124"/>
      <c r="F68" s="124"/>
      <c r="G68" s="124"/>
      <c r="H68" s="29">
        <f>SUM(H65:H67)</f>
        <v>0</v>
      </c>
      <c r="I68" s="36"/>
    </row>
    <row r="69" spans="1:9" ht="20.25" customHeight="1" x14ac:dyDescent="0.15">
      <c r="A69" s="17" t="s">
        <v>18</v>
      </c>
      <c r="B69" s="17" t="s">
        <v>19</v>
      </c>
      <c r="C69" s="17" t="s">
        <v>20</v>
      </c>
      <c r="D69" s="38" t="s">
        <v>55</v>
      </c>
      <c r="E69" s="38" t="s">
        <v>130</v>
      </c>
      <c r="F69" s="17" t="s">
        <v>23</v>
      </c>
      <c r="G69" s="17" t="s">
        <v>24</v>
      </c>
      <c r="H69" s="17" t="s">
        <v>57</v>
      </c>
      <c r="I69" s="17" t="s">
        <v>26</v>
      </c>
    </row>
    <row r="70" spans="1:9" ht="20.25" customHeight="1" x14ac:dyDescent="0.15">
      <c r="A70" s="8" t="s">
        <v>131</v>
      </c>
      <c r="B70" s="114"/>
      <c r="C70" s="114"/>
      <c r="D70" s="114"/>
      <c r="E70" s="114"/>
      <c r="F70" s="114"/>
      <c r="G70" s="114"/>
      <c r="H70" s="114"/>
      <c r="I70" s="114"/>
    </row>
    <row r="71" spans="1:9" ht="21.75" customHeight="1" x14ac:dyDescent="0.15">
      <c r="A71" s="66" t="s">
        <v>132</v>
      </c>
      <c r="B71" s="72" t="s">
        <v>143</v>
      </c>
      <c r="C71" s="70" t="s">
        <v>245</v>
      </c>
      <c r="D71" s="28">
        <v>3</v>
      </c>
      <c r="E71" s="28">
        <v>2</v>
      </c>
      <c r="F71" s="75" t="s">
        <v>63</v>
      </c>
      <c r="G71" s="25">
        <v>1085</v>
      </c>
      <c r="H71" s="13">
        <f>D71*E71*G71</f>
        <v>6510</v>
      </c>
      <c r="I71" s="37" t="s">
        <v>146</v>
      </c>
    </row>
    <row r="72" spans="1:9" ht="20.25" customHeight="1" x14ac:dyDescent="0.15">
      <c r="A72" s="123" t="s">
        <v>133</v>
      </c>
      <c r="B72" s="124"/>
      <c r="C72" s="124"/>
      <c r="D72" s="124"/>
      <c r="E72" s="124"/>
      <c r="F72" s="124"/>
      <c r="G72" s="124"/>
      <c r="H72" s="29">
        <f>SUM(H71:H71)</f>
        <v>6510</v>
      </c>
      <c r="I72" s="36"/>
    </row>
    <row r="73" spans="1:9" ht="20.25" customHeight="1" x14ac:dyDescent="0.15">
      <c r="A73" s="17" t="s">
        <v>18</v>
      </c>
      <c r="B73" s="17" t="s">
        <v>19</v>
      </c>
      <c r="C73" s="17" t="s">
        <v>20</v>
      </c>
      <c r="D73" s="115" t="s">
        <v>21</v>
      </c>
      <c r="E73" s="115"/>
      <c r="F73" s="17" t="s">
        <v>23</v>
      </c>
      <c r="G73" s="17" t="s">
        <v>24</v>
      </c>
      <c r="H73" s="17" t="s">
        <v>57</v>
      </c>
      <c r="I73" s="17" t="s">
        <v>26</v>
      </c>
    </row>
    <row r="74" spans="1:9" ht="20.25" customHeight="1" x14ac:dyDescent="0.15">
      <c r="A74" s="8" t="s">
        <v>134</v>
      </c>
      <c r="B74" s="114" t="s">
        <v>135</v>
      </c>
      <c r="C74" s="114"/>
      <c r="D74" s="114"/>
      <c r="E74" s="114"/>
      <c r="F74" s="114"/>
      <c r="G74" s="114"/>
      <c r="H74" s="114"/>
      <c r="I74" s="114"/>
    </row>
    <row r="75" spans="1:9" ht="20.25" customHeight="1" x14ac:dyDescent="0.15">
      <c r="A75" s="66" t="s">
        <v>136</v>
      </c>
      <c r="B75" s="30" t="s">
        <v>135</v>
      </c>
      <c r="C75" s="30"/>
      <c r="D75" s="121">
        <f>H72+H68+H62+H58</f>
        <v>47129.017988999993</v>
      </c>
      <c r="E75" s="122"/>
      <c r="F75" s="75">
        <v>1</v>
      </c>
      <c r="G75" s="32">
        <v>0.06</v>
      </c>
      <c r="H75" s="13">
        <f>D75*G75</f>
        <v>2827.7410793399995</v>
      </c>
      <c r="I75" s="30"/>
    </row>
    <row r="76" spans="1:9" ht="20.25" customHeight="1" x14ac:dyDescent="0.15">
      <c r="A76" s="39" t="s">
        <v>137</v>
      </c>
      <c r="B76" s="39"/>
      <c r="C76" s="39"/>
      <c r="D76" s="39"/>
      <c r="E76" s="39"/>
      <c r="F76" s="39"/>
      <c r="G76" s="39"/>
      <c r="H76" s="79">
        <f>H58+H62+H68+H72+H75</f>
        <v>49956.75906833999</v>
      </c>
      <c r="I76" s="42"/>
    </row>
    <row r="77" spans="1:9" ht="20.25" customHeight="1" x14ac:dyDescent="0.15">
      <c r="A77" s="125" t="s">
        <v>138</v>
      </c>
      <c r="B77" s="126"/>
      <c r="C77" s="126"/>
      <c r="D77" s="126"/>
      <c r="E77" s="126"/>
      <c r="F77" s="126"/>
      <c r="G77" s="126"/>
      <c r="H77" s="126"/>
      <c r="I77" s="126"/>
    </row>
    <row r="81" spans="8:8" ht="20.25" customHeight="1" x14ac:dyDescent="0.15">
      <c r="H81" s="50"/>
    </row>
  </sheetData>
  <mergeCells count="54">
    <mergeCell ref="A72:G72"/>
    <mergeCell ref="D73:E73"/>
    <mergeCell ref="B74:I74"/>
    <mergeCell ref="D75:E75"/>
    <mergeCell ref="A77:I77"/>
    <mergeCell ref="B70:I70"/>
    <mergeCell ref="D51:E51"/>
    <mergeCell ref="A52:G52"/>
    <mergeCell ref="B54:I54"/>
    <mergeCell ref="A57:G57"/>
    <mergeCell ref="D59:E59"/>
    <mergeCell ref="B60:I60"/>
    <mergeCell ref="D61:E61"/>
    <mergeCell ref="A62:G62"/>
    <mergeCell ref="B64:I64"/>
    <mergeCell ref="B65:B67"/>
    <mergeCell ref="A68:G68"/>
    <mergeCell ref="B41:H41"/>
    <mergeCell ref="D42:E42"/>
    <mergeCell ref="I42:I51"/>
    <mergeCell ref="D43:E43"/>
    <mergeCell ref="D44:E44"/>
    <mergeCell ref="D45:E45"/>
    <mergeCell ref="D46:E46"/>
    <mergeCell ref="D47:E47"/>
    <mergeCell ref="D49:E49"/>
    <mergeCell ref="D50:E50"/>
    <mergeCell ref="D40:E40"/>
    <mergeCell ref="A12:A18"/>
    <mergeCell ref="A19:G19"/>
    <mergeCell ref="B21:H21"/>
    <mergeCell ref="A28:G28"/>
    <mergeCell ref="B30:H30"/>
    <mergeCell ref="A31:A33"/>
    <mergeCell ref="B31:B33"/>
    <mergeCell ref="A34:A35"/>
    <mergeCell ref="B34:B35"/>
    <mergeCell ref="A36:A37"/>
    <mergeCell ref="B36:B37"/>
    <mergeCell ref="A39:G39"/>
    <mergeCell ref="A10:A11"/>
    <mergeCell ref="B10:B11"/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</mergeCells>
  <phoneticPr fontId="35" type="noConversion"/>
  <dataValidations count="2">
    <dataValidation type="list" allowBlank="1" showInputMessage="1" showErrorMessage="1" sqref="B3" xr:uid="{00000000-0002-0000-0200-000000000000}">
      <formula1>"国内会议,国际会议"</formula1>
    </dataValidation>
    <dataValidation type="list" allowBlank="1" showInputMessage="1" showErrorMessage="1" sqref="I27" xr:uid="{00000000-0002-0000-0200-000001000000}">
      <formula1>#REF!</formula1>
    </dataValidation>
  </dataValidations>
  <pageMargins left="0.69930555555555596" right="0.69930555555555596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workbookViewId="0">
      <selection activeCell="F12" sqref="F12"/>
    </sheetView>
  </sheetViews>
  <sheetFormatPr defaultRowHeight="13.5" x14ac:dyDescent="0.15"/>
  <cols>
    <col min="1" max="1" width="5.25" customWidth="1"/>
    <col min="2" max="2" width="13.125" customWidth="1"/>
    <col min="3" max="3" width="8.875" customWidth="1"/>
    <col min="4" max="4" width="11.375" customWidth="1"/>
    <col min="5" max="5" width="11.375" bestFit="1" customWidth="1"/>
    <col min="10" max="10" width="12.625" customWidth="1"/>
  </cols>
  <sheetData>
    <row r="1" spans="1:10" s="53" customFormat="1" ht="20.100000000000001" customHeight="1" x14ac:dyDescent="0.15">
      <c r="A1" s="52" t="s">
        <v>173</v>
      </c>
      <c r="B1" s="52" t="s">
        <v>174</v>
      </c>
      <c r="C1" s="52" t="s">
        <v>175</v>
      </c>
      <c r="D1" s="52" t="s">
        <v>176</v>
      </c>
      <c r="E1" s="52" t="s">
        <v>177</v>
      </c>
      <c r="F1" s="52" t="s">
        <v>178</v>
      </c>
      <c r="G1" s="52" t="s">
        <v>179</v>
      </c>
      <c r="H1" s="52" t="s">
        <v>180</v>
      </c>
      <c r="I1" s="52" t="s">
        <v>181</v>
      </c>
      <c r="J1" s="52" t="s">
        <v>182</v>
      </c>
    </row>
    <row r="2" spans="1:10" s="53" customFormat="1" ht="20.100000000000001" customHeight="1" x14ac:dyDescent="0.15">
      <c r="A2" s="54">
        <v>1</v>
      </c>
      <c r="B2" s="54" t="s">
        <v>225</v>
      </c>
      <c r="C2" s="55">
        <v>43610</v>
      </c>
      <c r="D2" s="54" t="s">
        <v>228</v>
      </c>
      <c r="E2" s="54" t="s">
        <v>184</v>
      </c>
      <c r="F2" s="54" t="s">
        <v>235</v>
      </c>
      <c r="G2" s="54" t="s">
        <v>240</v>
      </c>
      <c r="H2" s="54">
        <v>930</v>
      </c>
      <c r="I2" s="54">
        <v>30</v>
      </c>
      <c r="J2" s="54"/>
    </row>
    <row r="3" spans="1:10" s="53" customFormat="1" ht="20.100000000000001" customHeight="1" x14ac:dyDescent="0.15">
      <c r="A3" s="54">
        <v>2</v>
      </c>
      <c r="B3" s="54" t="s">
        <v>225</v>
      </c>
      <c r="C3" s="55">
        <v>43609</v>
      </c>
      <c r="D3" s="54" t="s">
        <v>229</v>
      </c>
      <c r="E3" s="54" t="s">
        <v>238</v>
      </c>
      <c r="F3" s="54" t="s">
        <v>184</v>
      </c>
      <c r="G3" s="54" t="s">
        <v>240</v>
      </c>
      <c r="H3" s="54">
        <v>1260</v>
      </c>
      <c r="I3" s="54">
        <v>30</v>
      </c>
      <c r="J3" s="54"/>
    </row>
    <row r="4" spans="1:10" s="53" customFormat="1" ht="20.100000000000001" customHeight="1" x14ac:dyDescent="0.15">
      <c r="A4" s="54">
        <v>3</v>
      </c>
      <c r="B4" s="54" t="s">
        <v>226</v>
      </c>
      <c r="C4" s="55">
        <v>43609</v>
      </c>
      <c r="D4" s="54" t="s">
        <v>230</v>
      </c>
      <c r="E4" s="54" t="s">
        <v>184</v>
      </c>
      <c r="F4" s="54" t="s">
        <v>236</v>
      </c>
      <c r="G4" s="54" t="s">
        <v>224</v>
      </c>
      <c r="H4" s="54">
        <v>830</v>
      </c>
      <c r="I4" s="54">
        <v>30</v>
      </c>
      <c r="J4" s="54"/>
    </row>
    <row r="5" spans="1:10" s="53" customFormat="1" ht="20.100000000000001" customHeight="1" x14ac:dyDescent="0.15">
      <c r="A5" s="54">
        <v>4</v>
      </c>
      <c r="B5" s="54" t="s">
        <v>226</v>
      </c>
      <c r="C5" s="55">
        <v>43608</v>
      </c>
      <c r="D5" s="54" t="s">
        <v>231</v>
      </c>
      <c r="E5" s="54" t="s">
        <v>239</v>
      </c>
      <c r="F5" s="54" t="s">
        <v>184</v>
      </c>
      <c r="G5" s="54" t="s">
        <v>241</v>
      </c>
      <c r="H5" s="54">
        <v>530</v>
      </c>
      <c r="I5" s="54">
        <v>30</v>
      </c>
      <c r="J5" s="54"/>
    </row>
    <row r="6" spans="1:10" s="53" customFormat="1" ht="20.100000000000001" customHeight="1" x14ac:dyDescent="0.15">
      <c r="A6" s="54">
        <v>5</v>
      </c>
      <c r="B6" s="54" t="s">
        <v>227</v>
      </c>
      <c r="C6" s="55">
        <v>43610</v>
      </c>
      <c r="D6" s="54" t="s">
        <v>232</v>
      </c>
      <c r="E6" s="54" t="s">
        <v>184</v>
      </c>
      <c r="F6" s="54" t="s">
        <v>237</v>
      </c>
      <c r="G6" s="54" t="s">
        <v>242</v>
      </c>
      <c r="H6" s="54">
        <v>1220</v>
      </c>
      <c r="I6" s="54">
        <v>30</v>
      </c>
      <c r="J6" s="54"/>
    </row>
    <row r="7" spans="1:10" s="53" customFormat="1" ht="20.100000000000001" customHeight="1" x14ac:dyDescent="0.15">
      <c r="A7" s="54">
        <v>6</v>
      </c>
      <c r="B7" s="54" t="s">
        <v>227</v>
      </c>
      <c r="C7" s="55">
        <v>43609</v>
      </c>
      <c r="D7" s="54" t="s">
        <v>233</v>
      </c>
      <c r="E7" s="54" t="s">
        <v>222</v>
      </c>
      <c r="F7" s="54" t="s">
        <v>184</v>
      </c>
      <c r="G7" s="54" t="s">
        <v>118</v>
      </c>
      <c r="H7" s="54">
        <v>530</v>
      </c>
      <c r="I7" s="54">
        <v>30</v>
      </c>
      <c r="J7" s="54" t="s">
        <v>244</v>
      </c>
    </row>
    <row r="8" spans="1:10" s="53" customFormat="1" ht="20.100000000000001" customHeight="1" x14ac:dyDescent="0.15">
      <c r="A8" s="54">
        <v>7</v>
      </c>
      <c r="B8" s="54" t="s">
        <v>227</v>
      </c>
      <c r="C8" s="55">
        <v>43609</v>
      </c>
      <c r="D8" s="54" t="s">
        <v>234</v>
      </c>
      <c r="E8" s="54" t="s">
        <v>222</v>
      </c>
      <c r="F8" s="54" t="s">
        <v>184</v>
      </c>
      <c r="G8" s="54" t="s">
        <v>223</v>
      </c>
      <c r="H8" s="54">
        <v>1000</v>
      </c>
      <c r="I8" s="54">
        <v>30</v>
      </c>
      <c r="J8" s="54"/>
    </row>
    <row r="9" spans="1:10" s="53" customFormat="1" ht="20.100000000000001" customHeight="1" x14ac:dyDescent="0.15">
      <c r="G9" s="56" t="s">
        <v>243</v>
      </c>
      <c r="H9" s="56">
        <f>SUM(H2:I8)</f>
        <v>6510</v>
      </c>
    </row>
  </sheetData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workbookViewId="0">
      <selection activeCell="K9" sqref="K9"/>
    </sheetView>
  </sheetViews>
  <sheetFormatPr defaultRowHeight="13.5" x14ac:dyDescent="0.15"/>
  <cols>
    <col min="1" max="1" width="5.25" style="53" customWidth="1"/>
    <col min="2" max="2" width="13.125" style="53" customWidth="1"/>
    <col min="3" max="3" width="8.875" style="59" customWidth="1"/>
    <col min="4" max="4" width="11.375" style="53" customWidth="1"/>
    <col min="5" max="8" width="9" style="53"/>
    <col min="9" max="9" width="12.625" style="53" customWidth="1"/>
  </cols>
  <sheetData>
    <row r="1" spans="1:10" ht="20.100000000000001" customHeight="1" x14ac:dyDescent="0.15">
      <c r="A1" s="52" t="s">
        <v>173</v>
      </c>
      <c r="B1" s="52" t="s">
        <v>174</v>
      </c>
      <c r="C1" s="57" t="s">
        <v>175</v>
      </c>
      <c r="D1" s="52" t="s">
        <v>176</v>
      </c>
      <c r="E1" s="52" t="s">
        <v>177</v>
      </c>
      <c r="F1" s="52" t="s">
        <v>178</v>
      </c>
      <c r="G1" s="52" t="s">
        <v>179</v>
      </c>
      <c r="H1" s="52" t="s">
        <v>180</v>
      </c>
      <c r="I1" s="52" t="s">
        <v>182</v>
      </c>
      <c r="J1" s="53"/>
    </row>
    <row r="2" spans="1:10" ht="20.100000000000001" customHeight="1" x14ac:dyDescent="0.15">
      <c r="A2" s="54">
        <v>1</v>
      </c>
      <c r="B2" s="54" t="s">
        <v>159</v>
      </c>
      <c r="C2" s="58">
        <v>43609</v>
      </c>
      <c r="D2" s="55" t="s">
        <v>160</v>
      </c>
      <c r="E2" s="54" t="s">
        <v>183</v>
      </c>
      <c r="F2" s="54" t="s">
        <v>184</v>
      </c>
      <c r="G2" s="54" t="s">
        <v>250</v>
      </c>
      <c r="H2" s="54">
        <v>80.5</v>
      </c>
      <c r="I2" s="54"/>
    </row>
    <row r="3" spans="1:10" ht="20.100000000000001" customHeight="1" x14ac:dyDescent="0.15">
      <c r="A3" s="54">
        <v>2</v>
      </c>
      <c r="B3" s="54" t="s">
        <v>159</v>
      </c>
      <c r="C3" s="58">
        <v>43609</v>
      </c>
      <c r="D3" s="55" t="s">
        <v>161</v>
      </c>
      <c r="E3" s="54" t="s">
        <v>184</v>
      </c>
      <c r="F3" s="54" t="s">
        <v>183</v>
      </c>
      <c r="G3" s="54" t="s">
        <v>250</v>
      </c>
      <c r="H3" s="54">
        <v>80.5</v>
      </c>
      <c r="I3" s="54"/>
    </row>
    <row r="4" spans="1:10" ht="20.100000000000001" customHeight="1" x14ac:dyDescent="0.15">
      <c r="A4" s="54">
        <v>3</v>
      </c>
      <c r="B4" s="54" t="s">
        <v>162</v>
      </c>
      <c r="C4" s="58">
        <v>43609</v>
      </c>
      <c r="D4" s="55" t="s">
        <v>163</v>
      </c>
      <c r="E4" s="54" t="s">
        <v>185</v>
      </c>
      <c r="F4" s="54" t="s">
        <v>184</v>
      </c>
      <c r="G4" s="54" t="s">
        <v>250</v>
      </c>
      <c r="H4" s="54">
        <v>122.5</v>
      </c>
      <c r="I4" s="54"/>
    </row>
    <row r="5" spans="1:10" ht="20.100000000000001" customHeight="1" x14ac:dyDescent="0.15">
      <c r="A5" s="54">
        <v>4</v>
      </c>
      <c r="B5" s="54" t="s">
        <v>191</v>
      </c>
      <c r="C5" s="58">
        <v>43610</v>
      </c>
      <c r="D5" s="55" t="s">
        <v>192</v>
      </c>
      <c r="E5" s="54" t="s">
        <v>184</v>
      </c>
      <c r="F5" s="54" t="s">
        <v>186</v>
      </c>
      <c r="G5" s="54" t="s">
        <v>249</v>
      </c>
      <c r="H5" s="54">
        <v>212</v>
      </c>
      <c r="I5" s="54"/>
    </row>
    <row r="6" spans="1:10" ht="20.100000000000001" customHeight="1" x14ac:dyDescent="0.15">
      <c r="A6" s="54">
        <v>5</v>
      </c>
      <c r="B6" s="54" t="s">
        <v>164</v>
      </c>
      <c r="C6" s="58">
        <v>43609</v>
      </c>
      <c r="D6" s="55" t="s">
        <v>165</v>
      </c>
      <c r="E6" s="54" t="s">
        <v>186</v>
      </c>
      <c r="F6" s="54" t="s">
        <v>184</v>
      </c>
      <c r="G6" s="54" t="s">
        <v>250</v>
      </c>
      <c r="H6" s="54">
        <v>122.5</v>
      </c>
      <c r="I6" s="54"/>
    </row>
    <row r="7" spans="1:10" ht="20.100000000000001" customHeight="1" x14ac:dyDescent="0.15">
      <c r="A7" s="54">
        <v>6</v>
      </c>
      <c r="B7" s="54" t="s">
        <v>164</v>
      </c>
      <c r="C7" s="58">
        <v>43610</v>
      </c>
      <c r="D7" s="55" t="s">
        <v>166</v>
      </c>
      <c r="E7" s="54" t="s">
        <v>184</v>
      </c>
      <c r="F7" s="54" t="s">
        <v>186</v>
      </c>
      <c r="G7" s="54" t="s">
        <v>249</v>
      </c>
      <c r="H7" s="54">
        <v>196.5</v>
      </c>
      <c r="I7" s="54"/>
    </row>
    <row r="8" spans="1:10" ht="20.100000000000001" customHeight="1" x14ac:dyDescent="0.15">
      <c r="A8" s="54">
        <v>7</v>
      </c>
      <c r="B8" s="54" t="s">
        <v>193</v>
      </c>
      <c r="C8" s="58">
        <v>43609</v>
      </c>
      <c r="D8" s="55" t="s">
        <v>194</v>
      </c>
      <c r="E8" s="54" t="s">
        <v>187</v>
      </c>
      <c r="F8" s="54" t="s">
        <v>184</v>
      </c>
      <c r="G8" s="54" t="s">
        <v>250</v>
      </c>
      <c r="H8" s="54">
        <v>189.5</v>
      </c>
      <c r="I8" s="54"/>
    </row>
    <row r="9" spans="1:10" ht="20.100000000000001" customHeight="1" x14ac:dyDescent="0.15">
      <c r="A9" s="54">
        <v>8</v>
      </c>
      <c r="B9" s="54" t="s">
        <v>193</v>
      </c>
      <c r="C9" s="58">
        <v>43610</v>
      </c>
      <c r="D9" s="55" t="s">
        <v>195</v>
      </c>
      <c r="E9" s="54" t="s">
        <v>184</v>
      </c>
      <c r="F9" s="54" t="s">
        <v>188</v>
      </c>
      <c r="G9" s="54" t="s">
        <v>250</v>
      </c>
      <c r="H9" s="54">
        <v>189.5</v>
      </c>
      <c r="I9" s="54"/>
    </row>
    <row r="10" spans="1:10" ht="20.100000000000001" customHeight="1" x14ac:dyDescent="0.15">
      <c r="A10" s="54">
        <v>9</v>
      </c>
      <c r="B10" s="54" t="s">
        <v>196</v>
      </c>
      <c r="C10" s="58">
        <v>43609</v>
      </c>
      <c r="D10" s="55" t="s">
        <v>197</v>
      </c>
      <c r="E10" s="54" t="s">
        <v>185</v>
      </c>
      <c r="F10" s="54" t="s">
        <v>189</v>
      </c>
      <c r="G10" s="54" t="s">
        <v>249</v>
      </c>
      <c r="H10" s="54">
        <v>196.5</v>
      </c>
      <c r="I10" s="54"/>
    </row>
    <row r="11" spans="1:10" ht="20.100000000000001" customHeight="1" x14ac:dyDescent="0.15">
      <c r="A11" s="54">
        <v>10</v>
      </c>
      <c r="B11" s="54" t="s">
        <v>196</v>
      </c>
      <c r="C11" s="58">
        <v>43610</v>
      </c>
      <c r="D11" s="55" t="s">
        <v>192</v>
      </c>
      <c r="E11" s="54" t="s">
        <v>189</v>
      </c>
      <c r="F11" s="54" t="s">
        <v>190</v>
      </c>
      <c r="G11" s="54" t="s">
        <v>249</v>
      </c>
      <c r="H11" s="54">
        <v>212</v>
      </c>
      <c r="I11" s="54"/>
    </row>
    <row r="12" spans="1:10" ht="20.100000000000001" customHeight="1" x14ac:dyDescent="0.15">
      <c r="A12" s="54">
        <v>11</v>
      </c>
      <c r="B12" s="54" t="s">
        <v>198</v>
      </c>
      <c r="C12" s="58">
        <v>43609</v>
      </c>
      <c r="D12" s="55" t="s">
        <v>199</v>
      </c>
      <c r="E12" s="54" t="s">
        <v>190</v>
      </c>
      <c r="F12" s="54" t="s">
        <v>189</v>
      </c>
      <c r="G12" s="54" t="s">
        <v>249</v>
      </c>
      <c r="H12" s="54">
        <v>212</v>
      </c>
      <c r="I12" s="54"/>
    </row>
    <row r="13" spans="1:10" ht="20.100000000000001" customHeight="1" x14ac:dyDescent="0.15">
      <c r="A13" s="54">
        <v>12</v>
      </c>
      <c r="B13" s="54" t="s">
        <v>198</v>
      </c>
      <c r="C13" s="58">
        <v>43610</v>
      </c>
      <c r="D13" s="55" t="s">
        <v>192</v>
      </c>
      <c r="E13" s="54" t="s">
        <v>189</v>
      </c>
      <c r="F13" s="54" t="s">
        <v>190</v>
      </c>
      <c r="G13" s="54" t="s">
        <v>249</v>
      </c>
      <c r="H13" s="54">
        <v>212</v>
      </c>
      <c r="I13" s="54"/>
    </row>
    <row r="14" spans="1:10" ht="20.100000000000001" customHeight="1" x14ac:dyDescent="0.15">
      <c r="A14" s="54">
        <v>13</v>
      </c>
      <c r="B14" s="54" t="s">
        <v>200</v>
      </c>
      <c r="C14" s="58">
        <v>43609</v>
      </c>
      <c r="D14" s="55" t="s">
        <v>197</v>
      </c>
      <c r="E14" s="54" t="s">
        <v>185</v>
      </c>
      <c r="F14" s="54" t="s">
        <v>189</v>
      </c>
      <c r="G14" s="54" t="s">
        <v>249</v>
      </c>
      <c r="H14" s="54">
        <v>196.5</v>
      </c>
      <c r="I14" s="54"/>
    </row>
    <row r="15" spans="1:10" ht="20.100000000000001" customHeight="1" x14ac:dyDescent="0.15">
      <c r="A15" s="54">
        <v>14</v>
      </c>
      <c r="B15" s="54" t="s">
        <v>200</v>
      </c>
      <c r="C15" s="58">
        <v>43610</v>
      </c>
      <c r="D15" s="55" t="s">
        <v>192</v>
      </c>
      <c r="E15" s="54" t="s">
        <v>189</v>
      </c>
      <c r="F15" s="54" t="s">
        <v>190</v>
      </c>
      <c r="G15" s="54" t="s">
        <v>249</v>
      </c>
      <c r="H15" s="54">
        <v>212</v>
      </c>
      <c r="I15" s="54"/>
    </row>
    <row r="16" spans="1:10" ht="20.100000000000001" customHeight="1" x14ac:dyDescent="0.15">
      <c r="A16" s="54">
        <v>15</v>
      </c>
      <c r="B16" s="54" t="s">
        <v>201</v>
      </c>
      <c r="C16" s="58">
        <v>43609</v>
      </c>
      <c r="D16" s="55" t="s">
        <v>202</v>
      </c>
      <c r="E16" s="54" t="s">
        <v>185</v>
      </c>
      <c r="F16" s="54" t="s">
        <v>184</v>
      </c>
      <c r="G16" s="54" t="s">
        <v>249</v>
      </c>
      <c r="H16" s="54">
        <v>196.5</v>
      </c>
      <c r="I16" s="54"/>
    </row>
    <row r="17" spans="1:9" ht="20.100000000000001" customHeight="1" x14ac:dyDescent="0.15">
      <c r="A17" s="54">
        <v>16</v>
      </c>
      <c r="B17" s="54" t="s">
        <v>201</v>
      </c>
      <c r="C17" s="58">
        <v>43610</v>
      </c>
      <c r="D17" s="55" t="s">
        <v>192</v>
      </c>
      <c r="E17" s="54" t="s">
        <v>184</v>
      </c>
      <c r="F17" s="54" t="s">
        <v>190</v>
      </c>
      <c r="G17" s="54" t="s">
        <v>249</v>
      </c>
      <c r="H17" s="54">
        <v>212</v>
      </c>
      <c r="I17" s="54"/>
    </row>
    <row r="18" spans="1:9" ht="20.100000000000001" customHeight="1" x14ac:dyDescent="0.15">
      <c r="A18" s="54">
        <v>17</v>
      </c>
      <c r="B18" s="54" t="s">
        <v>203</v>
      </c>
      <c r="C18" s="58">
        <v>43609</v>
      </c>
      <c r="D18" s="55" t="s">
        <v>204</v>
      </c>
      <c r="E18" s="54" t="s">
        <v>185</v>
      </c>
      <c r="F18" s="54" t="s">
        <v>184</v>
      </c>
      <c r="G18" s="54" t="s">
        <v>250</v>
      </c>
      <c r="H18" s="54">
        <v>122.5</v>
      </c>
      <c r="I18" s="54"/>
    </row>
    <row r="19" spans="1:9" ht="20.100000000000001" customHeight="1" x14ac:dyDescent="0.15">
      <c r="A19" s="54">
        <v>18</v>
      </c>
      <c r="B19" s="54" t="s">
        <v>203</v>
      </c>
      <c r="C19" s="58">
        <v>43610</v>
      </c>
      <c r="D19" s="55" t="s">
        <v>192</v>
      </c>
      <c r="E19" s="54" t="s">
        <v>184</v>
      </c>
      <c r="F19" s="54" t="s">
        <v>190</v>
      </c>
      <c r="G19" s="54" t="s">
        <v>250</v>
      </c>
      <c r="H19" s="54">
        <v>131.5</v>
      </c>
      <c r="I19" s="54"/>
    </row>
    <row r="20" spans="1:9" ht="20.100000000000001" customHeight="1" x14ac:dyDescent="0.15">
      <c r="A20" s="54">
        <v>19</v>
      </c>
      <c r="B20" s="54" t="s">
        <v>205</v>
      </c>
      <c r="C20" s="58">
        <v>43609</v>
      </c>
      <c r="D20" s="55" t="s">
        <v>204</v>
      </c>
      <c r="E20" s="54" t="s">
        <v>185</v>
      </c>
      <c r="F20" s="54" t="s">
        <v>184</v>
      </c>
      <c r="G20" s="54" t="s">
        <v>249</v>
      </c>
      <c r="H20" s="54">
        <v>196.5</v>
      </c>
      <c r="I20" s="54"/>
    </row>
    <row r="21" spans="1:9" ht="20.100000000000001" customHeight="1" x14ac:dyDescent="0.15">
      <c r="A21" s="54">
        <v>20</v>
      </c>
      <c r="B21" s="54" t="s">
        <v>205</v>
      </c>
      <c r="C21" s="58">
        <v>43610</v>
      </c>
      <c r="D21" s="55" t="s">
        <v>192</v>
      </c>
      <c r="E21" s="54" t="s">
        <v>184</v>
      </c>
      <c r="F21" s="54" t="s">
        <v>190</v>
      </c>
      <c r="G21" s="54" t="s">
        <v>249</v>
      </c>
      <c r="H21" s="54">
        <v>212</v>
      </c>
      <c r="I21" s="54"/>
    </row>
    <row r="22" spans="1:9" ht="20.100000000000001" customHeight="1" x14ac:dyDescent="0.15">
      <c r="A22" s="54">
        <v>21</v>
      </c>
      <c r="B22" s="54" t="s">
        <v>206</v>
      </c>
      <c r="C22" s="58">
        <v>43609</v>
      </c>
      <c r="D22" s="55" t="s">
        <v>204</v>
      </c>
      <c r="E22" s="54" t="s">
        <v>185</v>
      </c>
      <c r="F22" s="54" t="s">
        <v>184</v>
      </c>
      <c r="G22" s="54" t="s">
        <v>249</v>
      </c>
      <c r="H22" s="54">
        <v>196.5</v>
      </c>
      <c r="I22" s="54"/>
    </row>
    <row r="23" spans="1:9" ht="20.100000000000001" customHeight="1" x14ac:dyDescent="0.15">
      <c r="A23" s="54">
        <v>22</v>
      </c>
      <c r="B23" s="54" t="s">
        <v>206</v>
      </c>
      <c r="C23" s="58">
        <v>43609</v>
      </c>
      <c r="D23" s="55" t="s">
        <v>207</v>
      </c>
      <c r="E23" s="54" t="s">
        <v>184</v>
      </c>
      <c r="F23" s="54" t="s">
        <v>185</v>
      </c>
      <c r="G23" s="54" t="s">
        <v>249</v>
      </c>
      <c r="H23" s="54">
        <v>196.5</v>
      </c>
      <c r="I23" s="54"/>
    </row>
    <row r="24" spans="1:9" ht="20.100000000000001" customHeight="1" x14ac:dyDescent="0.15">
      <c r="A24" s="54">
        <v>23</v>
      </c>
      <c r="B24" s="54" t="s">
        <v>167</v>
      </c>
      <c r="C24" s="58">
        <v>43609</v>
      </c>
      <c r="D24" s="55" t="s">
        <v>168</v>
      </c>
      <c r="E24" s="54" t="s">
        <v>208</v>
      </c>
      <c r="F24" s="54" t="s">
        <v>209</v>
      </c>
      <c r="G24" s="54" t="s">
        <v>249</v>
      </c>
      <c r="H24" s="54">
        <v>44.5</v>
      </c>
      <c r="I24" s="54"/>
    </row>
    <row r="25" spans="1:9" ht="20.100000000000001" customHeight="1" x14ac:dyDescent="0.15">
      <c r="A25" s="54">
        <v>24</v>
      </c>
      <c r="B25" s="54" t="s">
        <v>167</v>
      </c>
      <c r="C25" s="58">
        <v>43609</v>
      </c>
      <c r="D25" s="55" t="s">
        <v>169</v>
      </c>
      <c r="E25" s="54" t="s">
        <v>209</v>
      </c>
      <c r="F25" s="54" t="s">
        <v>184</v>
      </c>
      <c r="G25" s="54" t="s">
        <v>249</v>
      </c>
      <c r="H25" s="54">
        <v>177</v>
      </c>
      <c r="I25" s="54"/>
    </row>
    <row r="26" spans="1:9" ht="20.100000000000001" customHeight="1" x14ac:dyDescent="0.15">
      <c r="A26" s="54">
        <v>25</v>
      </c>
      <c r="B26" s="54" t="s">
        <v>167</v>
      </c>
      <c r="C26" s="58">
        <v>43610</v>
      </c>
      <c r="D26" s="55" t="s">
        <v>170</v>
      </c>
      <c r="E26" s="54" t="s">
        <v>184</v>
      </c>
      <c r="F26" s="54" t="s">
        <v>208</v>
      </c>
      <c r="G26" s="54" t="s">
        <v>249</v>
      </c>
      <c r="H26" s="54">
        <v>222.5</v>
      </c>
      <c r="I26" s="54"/>
    </row>
    <row r="27" spans="1:9" ht="20.100000000000001" customHeight="1" x14ac:dyDescent="0.15">
      <c r="A27" s="54">
        <v>26</v>
      </c>
      <c r="B27" s="54" t="s">
        <v>210</v>
      </c>
      <c r="C27" s="58">
        <v>43609</v>
      </c>
      <c r="D27" s="55" t="s">
        <v>169</v>
      </c>
      <c r="E27" s="54" t="s">
        <v>211</v>
      </c>
      <c r="F27" s="54" t="s">
        <v>184</v>
      </c>
      <c r="G27" s="54" t="s">
        <v>249</v>
      </c>
      <c r="H27" s="54">
        <v>246.5</v>
      </c>
      <c r="I27" s="54"/>
    </row>
    <row r="28" spans="1:9" ht="20.100000000000001" customHeight="1" x14ac:dyDescent="0.15">
      <c r="A28" s="54">
        <v>27</v>
      </c>
      <c r="B28" s="54" t="s">
        <v>210</v>
      </c>
      <c r="C28" s="58">
        <v>43610</v>
      </c>
      <c r="D28" s="55" t="s">
        <v>212</v>
      </c>
      <c r="E28" s="54" t="s">
        <v>184</v>
      </c>
      <c r="F28" s="54" t="s">
        <v>211</v>
      </c>
      <c r="G28" s="54" t="s">
        <v>249</v>
      </c>
      <c r="H28" s="54">
        <v>246.5</v>
      </c>
      <c r="I28" s="54"/>
    </row>
    <row r="29" spans="1:9" ht="20.100000000000001" customHeight="1" x14ac:dyDescent="0.15">
      <c r="A29" s="54">
        <v>28</v>
      </c>
      <c r="B29" s="54" t="s">
        <v>213</v>
      </c>
      <c r="C29" s="58">
        <v>43609</v>
      </c>
      <c r="D29" s="55" t="s">
        <v>214</v>
      </c>
      <c r="E29" s="54" t="s">
        <v>215</v>
      </c>
      <c r="F29" s="54" t="s">
        <v>189</v>
      </c>
      <c r="G29" s="54" t="s">
        <v>249</v>
      </c>
      <c r="H29" s="54">
        <v>103.5</v>
      </c>
      <c r="I29" s="54"/>
    </row>
    <row r="30" spans="1:9" ht="20.100000000000001" customHeight="1" x14ac:dyDescent="0.15">
      <c r="A30" s="54">
        <v>29</v>
      </c>
      <c r="B30" s="54" t="s">
        <v>216</v>
      </c>
      <c r="C30" s="58">
        <v>43609</v>
      </c>
      <c r="D30" s="55" t="s">
        <v>214</v>
      </c>
      <c r="E30" s="54" t="s">
        <v>215</v>
      </c>
      <c r="F30" s="54" t="s">
        <v>189</v>
      </c>
      <c r="G30" s="54" t="s">
        <v>249</v>
      </c>
      <c r="H30" s="54">
        <v>103.5</v>
      </c>
      <c r="I30" s="54"/>
    </row>
    <row r="31" spans="1:9" ht="20.100000000000001" customHeight="1" x14ac:dyDescent="0.15">
      <c r="A31" s="54">
        <v>30</v>
      </c>
      <c r="B31" s="54" t="s">
        <v>213</v>
      </c>
      <c r="C31" s="58">
        <v>43609</v>
      </c>
      <c r="D31" s="55" t="s">
        <v>217</v>
      </c>
      <c r="E31" s="54" t="s">
        <v>189</v>
      </c>
      <c r="F31" s="54" t="s">
        <v>215</v>
      </c>
      <c r="G31" s="54" t="s">
        <v>249</v>
      </c>
      <c r="H31" s="54">
        <v>103.5</v>
      </c>
      <c r="I31" s="54"/>
    </row>
    <row r="32" spans="1:9" ht="20.100000000000001" customHeight="1" x14ac:dyDescent="0.15">
      <c r="A32" s="54">
        <v>31</v>
      </c>
      <c r="B32" s="54" t="s">
        <v>216</v>
      </c>
      <c r="C32" s="58">
        <v>43609</v>
      </c>
      <c r="D32" s="55" t="s">
        <v>217</v>
      </c>
      <c r="E32" s="54" t="s">
        <v>189</v>
      </c>
      <c r="F32" s="54" t="s">
        <v>215</v>
      </c>
      <c r="G32" s="54" t="s">
        <v>249</v>
      </c>
      <c r="H32" s="54">
        <v>103.5</v>
      </c>
      <c r="I32" s="54"/>
    </row>
    <row r="33" spans="1:11" ht="20.100000000000001" customHeight="1" x14ac:dyDescent="0.15">
      <c r="A33" s="54">
        <v>32</v>
      </c>
      <c r="B33" s="54" t="s">
        <v>218</v>
      </c>
      <c r="C33" s="58">
        <v>43608</v>
      </c>
      <c r="D33" s="55" t="s">
        <v>171</v>
      </c>
      <c r="E33" s="54" t="s">
        <v>219</v>
      </c>
      <c r="F33" s="54" t="s">
        <v>184</v>
      </c>
      <c r="G33" s="54" t="s">
        <v>249</v>
      </c>
      <c r="H33" s="54">
        <v>206.5</v>
      </c>
      <c r="I33" s="54"/>
    </row>
    <row r="34" spans="1:11" ht="20.100000000000001" customHeight="1" x14ac:dyDescent="0.15">
      <c r="A34" s="54">
        <v>33</v>
      </c>
      <c r="B34" s="54" t="s">
        <v>218</v>
      </c>
      <c r="C34" s="58">
        <v>43609</v>
      </c>
      <c r="D34" s="55" t="s">
        <v>172</v>
      </c>
      <c r="E34" s="54" t="s">
        <v>184</v>
      </c>
      <c r="F34" s="54" t="s">
        <v>219</v>
      </c>
      <c r="G34" s="54" t="s">
        <v>249</v>
      </c>
      <c r="H34" s="54">
        <v>206.5</v>
      </c>
      <c r="I34" s="54"/>
    </row>
    <row r="35" spans="1:11" ht="20.100000000000001" customHeight="1" x14ac:dyDescent="0.15">
      <c r="A35" s="54">
        <v>34</v>
      </c>
      <c r="B35" s="54" t="s">
        <v>220</v>
      </c>
      <c r="C35" s="58">
        <v>43608</v>
      </c>
      <c r="D35" s="55" t="s">
        <v>171</v>
      </c>
      <c r="E35" s="54" t="s">
        <v>219</v>
      </c>
      <c r="F35" s="54" t="s">
        <v>184</v>
      </c>
      <c r="G35" s="54" t="s">
        <v>249</v>
      </c>
      <c r="H35" s="54">
        <v>206.5</v>
      </c>
      <c r="I35" s="54"/>
    </row>
    <row r="36" spans="1:11" ht="20.100000000000001" customHeight="1" x14ac:dyDescent="0.15">
      <c r="A36" s="54">
        <v>35</v>
      </c>
      <c r="B36" s="54" t="s">
        <v>220</v>
      </c>
      <c r="C36" s="58">
        <v>43609</v>
      </c>
      <c r="D36" s="55" t="s">
        <v>172</v>
      </c>
      <c r="E36" s="54" t="s">
        <v>184</v>
      </c>
      <c r="F36" s="54" t="s">
        <v>219</v>
      </c>
      <c r="G36" s="54" t="s">
        <v>249</v>
      </c>
      <c r="H36" s="54">
        <v>206.5</v>
      </c>
      <c r="I36" s="54"/>
      <c r="K36" s="60"/>
    </row>
    <row r="37" spans="1:11" ht="20.100000000000001" customHeight="1" x14ac:dyDescent="0.15">
      <c r="A37" s="61"/>
      <c r="B37" s="61"/>
      <c r="C37" s="62"/>
      <c r="D37" s="63"/>
      <c r="E37" s="61"/>
      <c r="F37" s="61"/>
      <c r="G37" s="61"/>
      <c r="H37" s="64">
        <f>SUM(H2:H36)</f>
        <v>6075.5</v>
      </c>
      <c r="I37" s="61"/>
    </row>
    <row r="38" spans="1:11" ht="20.100000000000001" customHeight="1" x14ac:dyDescent="0.15"/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</sheetData>
  <phoneticPr fontId="3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DA56-FD9A-4A06-B3AB-00E46E2B404C}">
  <sheetPr>
    <pageSetUpPr fitToPage="1"/>
  </sheetPr>
  <dimension ref="A1:H22"/>
  <sheetViews>
    <sheetView workbookViewId="0">
      <selection activeCell="I12" sqref="I12"/>
    </sheetView>
  </sheetViews>
  <sheetFormatPr defaultRowHeight="13.5" x14ac:dyDescent="0.15"/>
  <cols>
    <col min="1" max="1" width="6" style="88" customWidth="1"/>
    <col min="2" max="2" width="11.625" style="88" customWidth="1"/>
    <col min="3" max="3" width="6.375" style="88" customWidth="1"/>
    <col min="4" max="5" width="9" style="88"/>
    <col min="6" max="6" width="9" style="88" customWidth="1"/>
    <col min="7" max="7" width="9" style="88"/>
    <col min="8" max="8" width="20.125" style="88" customWidth="1"/>
    <col min="9" max="16384" width="9" style="88"/>
  </cols>
  <sheetData>
    <row r="1" spans="1:8" s="81" customFormat="1" ht="20.100000000000001" customHeight="1" x14ac:dyDescent="0.15">
      <c r="A1" s="80" t="s">
        <v>173</v>
      </c>
      <c r="B1" s="80" t="s">
        <v>174</v>
      </c>
      <c r="C1" s="80" t="s">
        <v>254</v>
      </c>
      <c r="D1" s="80" t="s">
        <v>255</v>
      </c>
      <c r="E1" s="80" t="s">
        <v>256</v>
      </c>
      <c r="F1" s="80" t="s">
        <v>257</v>
      </c>
      <c r="G1" s="80" t="s">
        <v>258</v>
      </c>
      <c r="H1" s="80" t="s">
        <v>182</v>
      </c>
    </row>
    <row r="2" spans="1:8" s="86" customFormat="1" ht="20.100000000000001" customHeight="1" x14ac:dyDescent="0.15">
      <c r="A2" s="82">
        <v>1</v>
      </c>
      <c r="B2" s="83"/>
      <c r="C2" s="82"/>
      <c r="D2" s="84"/>
      <c r="E2" s="84"/>
      <c r="F2" s="82"/>
      <c r="G2" s="82"/>
      <c r="H2" s="85"/>
    </row>
    <row r="3" spans="1:8" s="86" customFormat="1" ht="20.100000000000001" customHeight="1" x14ac:dyDescent="0.15">
      <c r="A3" s="82">
        <v>2</v>
      </c>
      <c r="B3" s="83"/>
      <c r="C3" s="82"/>
      <c r="D3" s="84"/>
      <c r="E3" s="84"/>
      <c r="F3" s="82"/>
      <c r="G3" s="82"/>
      <c r="H3" s="85"/>
    </row>
    <row r="4" spans="1:8" s="86" customFormat="1" ht="20.100000000000001" customHeight="1" x14ac:dyDescent="0.15">
      <c r="A4" s="82">
        <v>3</v>
      </c>
      <c r="B4" s="82"/>
      <c r="C4" s="82"/>
      <c r="D4" s="84"/>
      <c r="E4" s="84"/>
      <c r="F4" s="82"/>
      <c r="G4" s="82"/>
      <c r="H4" s="85"/>
    </row>
    <row r="5" spans="1:8" s="86" customFormat="1" ht="20.100000000000001" customHeight="1" x14ac:dyDescent="0.15">
      <c r="A5" s="82">
        <v>4</v>
      </c>
      <c r="B5" s="82"/>
      <c r="C5" s="82"/>
      <c r="D5" s="84"/>
      <c r="E5" s="84"/>
      <c r="F5" s="82"/>
      <c r="G5" s="82"/>
      <c r="H5" s="85"/>
    </row>
    <row r="6" spans="1:8" s="86" customFormat="1" ht="20.100000000000001" customHeight="1" x14ac:dyDescent="0.15">
      <c r="A6" s="82">
        <v>5</v>
      </c>
      <c r="B6" s="83"/>
      <c r="C6" s="82"/>
      <c r="D6" s="84"/>
      <c r="E6" s="84"/>
      <c r="F6" s="82"/>
      <c r="G6" s="82"/>
      <c r="H6" s="85"/>
    </row>
    <row r="7" spans="1:8" s="86" customFormat="1" ht="20.100000000000001" customHeight="1" x14ac:dyDescent="0.15">
      <c r="A7" s="82">
        <v>6</v>
      </c>
      <c r="B7" s="83"/>
      <c r="C7" s="82"/>
      <c r="D7" s="84"/>
      <c r="E7" s="84"/>
      <c r="F7" s="82"/>
      <c r="G7" s="82"/>
      <c r="H7" s="85"/>
    </row>
    <row r="8" spans="1:8" s="86" customFormat="1" ht="20.100000000000001" customHeight="1" x14ac:dyDescent="0.15">
      <c r="A8" s="82">
        <v>7</v>
      </c>
      <c r="B8" s="83"/>
      <c r="C8" s="82"/>
      <c r="D8" s="84"/>
      <c r="E8" s="87"/>
      <c r="F8" s="82"/>
      <c r="G8" s="82"/>
      <c r="H8" s="85"/>
    </row>
    <row r="9" spans="1:8" s="86" customFormat="1" ht="20.100000000000001" customHeight="1" x14ac:dyDescent="0.15">
      <c r="A9" s="82">
        <v>8</v>
      </c>
      <c r="B9" s="83"/>
      <c r="C9" s="82"/>
      <c r="D9" s="84"/>
      <c r="E9" s="84"/>
      <c r="F9" s="82"/>
      <c r="G9" s="82"/>
      <c r="H9" s="85"/>
    </row>
    <row r="10" spans="1:8" s="86" customFormat="1" ht="20.100000000000001" customHeight="1" x14ac:dyDescent="0.15">
      <c r="A10" s="82">
        <v>9</v>
      </c>
      <c r="B10" s="83"/>
      <c r="C10" s="82"/>
      <c r="D10" s="84"/>
      <c r="E10" s="84"/>
      <c r="F10" s="82"/>
      <c r="G10" s="82"/>
      <c r="H10" s="85"/>
    </row>
    <row r="11" spans="1:8" s="86" customFormat="1" ht="20.100000000000001" customHeight="1" x14ac:dyDescent="0.15">
      <c r="A11" s="82">
        <v>10</v>
      </c>
      <c r="B11" s="83"/>
      <c r="C11" s="82"/>
      <c r="D11" s="84"/>
      <c r="E11" s="84"/>
      <c r="F11" s="82"/>
      <c r="G11" s="82"/>
      <c r="H11" s="85"/>
    </row>
    <row r="12" spans="1:8" s="86" customFormat="1" ht="20.100000000000001" customHeight="1" x14ac:dyDescent="0.15">
      <c r="A12" s="82">
        <v>11</v>
      </c>
      <c r="B12" s="83"/>
      <c r="C12" s="82"/>
      <c r="D12" s="84"/>
      <c r="E12" s="84"/>
      <c r="F12" s="82"/>
      <c r="G12" s="82"/>
      <c r="H12" s="85"/>
    </row>
    <row r="13" spans="1:8" s="86" customFormat="1" ht="20.100000000000001" customHeight="1" x14ac:dyDescent="0.15">
      <c r="A13" s="82">
        <v>12</v>
      </c>
      <c r="B13" s="83"/>
      <c r="C13" s="82"/>
      <c r="D13" s="84"/>
      <c r="E13" s="84"/>
      <c r="F13" s="82"/>
      <c r="G13" s="82"/>
      <c r="H13" s="85"/>
    </row>
    <row r="14" spans="1:8" s="86" customFormat="1" ht="20.100000000000001" customHeight="1" x14ac:dyDescent="0.15">
      <c r="A14" s="82">
        <v>13</v>
      </c>
      <c r="B14" s="83"/>
      <c r="C14" s="82"/>
      <c r="D14" s="84"/>
      <c r="E14" s="84"/>
      <c r="F14" s="82"/>
      <c r="G14" s="82"/>
      <c r="H14" s="85"/>
    </row>
    <row r="15" spans="1:8" s="86" customFormat="1" ht="20.100000000000001" customHeight="1" x14ac:dyDescent="0.15">
      <c r="A15" s="82">
        <v>14</v>
      </c>
      <c r="B15" s="83"/>
      <c r="C15" s="82"/>
      <c r="D15" s="84"/>
      <c r="E15" s="84"/>
      <c r="F15" s="82"/>
      <c r="G15" s="82"/>
      <c r="H15" s="85"/>
    </row>
    <row r="16" spans="1:8" s="86" customFormat="1" ht="20.100000000000001" customHeight="1" x14ac:dyDescent="0.15">
      <c r="A16" s="82">
        <v>15</v>
      </c>
      <c r="B16" s="83"/>
      <c r="C16" s="82"/>
      <c r="D16" s="84"/>
      <c r="E16" s="84"/>
      <c r="F16" s="82"/>
      <c r="G16" s="82"/>
      <c r="H16" s="85"/>
    </row>
    <row r="17" spans="1:8" s="86" customFormat="1" ht="20.100000000000001" customHeight="1" x14ac:dyDescent="0.15">
      <c r="A17" s="82">
        <v>16</v>
      </c>
      <c r="B17" s="83"/>
      <c r="C17" s="82"/>
      <c r="D17" s="84"/>
      <c r="E17" s="84"/>
      <c r="F17" s="82"/>
      <c r="G17" s="82"/>
      <c r="H17" s="85"/>
    </row>
    <row r="18" spans="1:8" s="86" customFormat="1" ht="20.100000000000001" customHeight="1" x14ac:dyDescent="0.15">
      <c r="A18" s="82">
        <v>17</v>
      </c>
      <c r="B18" s="83"/>
      <c r="C18" s="82"/>
      <c r="D18" s="84"/>
      <c r="E18" s="84"/>
      <c r="F18" s="82"/>
      <c r="G18" s="82"/>
      <c r="H18" s="85"/>
    </row>
    <row r="19" spans="1:8" s="86" customFormat="1" ht="20.100000000000001" customHeight="1" x14ac:dyDescent="0.15">
      <c r="A19" s="82">
        <v>18</v>
      </c>
      <c r="B19" s="83"/>
      <c r="C19" s="82"/>
      <c r="D19" s="84"/>
      <c r="E19" s="87"/>
      <c r="F19" s="82"/>
      <c r="G19" s="82"/>
      <c r="H19" s="85"/>
    </row>
    <row r="20" spans="1:8" s="86" customFormat="1" ht="20.100000000000001" customHeight="1" x14ac:dyDescent="0.15">
      <c r="A20" s="82">
        <v>19</v>
      </c>
      <c r="B20" s="83"/>
      <c r="C20" s="82"/>
      <c r="D20" s="84"/>
      <c r="E20" s="84"/>
      <c r="F20" s="82"/>
      <c r="G20" s="82"/>
      <c r="H20" s="85"/>
    </row>
    <row r="21" spans="1:8" s="81" customFormat="1" ht="20.100000000000001" customHeight="1" x14ac:dyDescent="0.15">
      <c r="F21" s="56" t="s">
        <v>243</v>
      </c>
      <c r="G21" s="56">
        <f>SUM(G2:G20)</f>
        <v>0</v>
      </c>
    </row>
    <row r="22" spans="1:8" s="81" customFormat="1" ht="20.100000000000001" customHeight="1" x14ac:dyDescent="0.15"/>
  </sheetData>
  <autoFilter ref="A1:H21" xr:uid="{E671360C-9C7F-4F8C-97E1-66071231F3B6}"/>
  <phoneticPr fontId="38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2D38-B98F-4FD0-89A9-4932AD01B85F}">
  <sheetPr>
    <pageSetUpPr fitToPage="1"/>
  </sheetPr>
  <dimension ref="A1:H64"/>
  <sheetViews>
    <sheetView workbookViewId="0">
      <selection activeCell="I8" sqref="I8"/>
    </sheetView>
  </sheetViews>
  <sheetFormatPr defaultRowHeight="16.5" x14ac:dyDescent="0.15"/>
  <cols>
    <col min="1" max="1" width="7.25" style="90" customWidth="1"/>
    <col min="2" max="2" width="9" style="90"/>
    <col min="3" max="3" width="12.125" style="90" customWidth="1"/>
    <col min="4" max="4" width="9" style="90"/>
    <col min="5" max="5" width="37.5" style="90" bestFit="1" customWidth="1"/>
    <col min="6" max="7" width="9" style="90"/>
    <col min="8" max="8" width="18.625" style="90" customWidth="1"/>
    <col min="9" max="16384" width="9" style="90"/>
  </cols>
  <sheetData>
    <row r="1" spans="1:8" ht="20.100000000000001" customHeight="1" x14ac:dyDescent="0.15">
      <c r="A1" s="89" t="s">
        <v>173</v>
      </c>
      <c r="B1" s="89" t="s">
        <v>259</v>
      </c>
      <c r="C1" s="89" t="s">
        <v>174</v>
      </c>
      <c r="D1" s="89" t="s">
        <v>175</v>
      </c>
      <c r="E1" s="89" t="s">
        <v>260</v>
      </c>
      <c r="F1" s="89" t="s">
        <v>261</v>
      </c>
      <c r="G1" s="89" t="s">
        <v>258</v>
      </c>
      <c r="H1" s="89" t="s">
        <v>182</v>
      </c>
    </row>
    <row r="2" spans="1:8" s="94" customFormat="1" ht="20.100000000000001" customHeight="1" x14ac:dyDescent="0.15">
      <c r="A2" s="91">
        <v>1</v>
      </c>
      <c r="B2" s="91"/>
      <c r="C2" s="91"/>
      <c r="D2" s="92"/>
      <c r="E2" s="91"/>
      <c r="F2" s="91"/>
      <c r="G2" s="91"/>
      <c r="H2" s="93"/>
    </row>
    <row r="3" spans="1:8" ht="20.100000000000001" customHeight="1" x14ac:dyDescent="0.15">
      <c r="A3" s="91">
        <v>2</v>
      </c>
      <c r="B3" s="91"/>
      <c r="C3" s="91"/>
      <c r="D3" s="92"/>
      <c r="E3" s="91"/>
      <c r="F3" s="91"/>
      <c r="G3" s="91"/>
      <c r="H3" s="93"/>
    </row>
    <row r="4" spans="1:8" s="94" customFormat="1" ht="20.100000000000001" customHeight="1" x14ac:dyDescent="0.15">
      <c r="A4" s="91">
        <v>3</v>
      </c>
      <c r="B4" s="91"/>
      <c r="C4" s="91"/>
      <c r="D4" s="92"/>
      <c r="E4" s="91"/>
      <c r="F4" s="91"/>
      <c r="G4" s="91"/>
      <c r="H4" s="93"/>
    </row>
    <row r="5" spans="1:8" ht="20.100000000000001" customHeight="1" x14ac:dyDescent="0.15">
      <c r="A5" s="91">
        <v>4</v>
      </c>
      <c r="B5" s="91"/>
      <c r="C5" s="91"/>
      <c r="D5" s="92"/>
      <c r="E5" s="91"/>
      <c r="F5" s="91"/>
      <c r="G5" s="91"/>
      <c r="H5" s="93"/>
    </row>
    <row r="6" spans="1:8" ht="20.100000000000001" customHeight="1" x14ac:dyDescent="0.15">
      <c r="A6" s="91">
        <v>5</v>
      </c>
      <c r="B6" s="91"/>
      <c r="C6" s="91"/>
      <c r="D6" s="92"/>
      <c r="E6" s="91"/>
      <c r="F6" s="91"/>
      <c r="G6" s="91"/>
      <c r="H6" s="93"/>
    </row>
    <row r="7" spans="1:8" ht="20.100000000000001" customHeight="1" x14ac:dyDescent="0.15">
      <c r="A7" s="91">
        <v>6</v>
      </c>
      <c r="B7" s="91"/>
      <c r="C7" s="91"/>
      <c r="D7" s="92"/>
      <c r="E7" s="91"/>
      <c r="F7" s="91"/>
      <c r="G7" s="91"/>
      <c r="H7" s="93"/>
    </row>
    <row r="8" spans="1:8" ht="20.100000000000001" customHeight="1" x14ac:dyDescent="0.15">
      <c r="A8" s="91">
        <v>7</v>
      </c>
      <c r="B8" s="91"/>
      <c r="C8" s="91"/>
      <c r="D8" s="92"/>
      <c r="E8" s="91"/>
      <c r="F8" s="91"/>
      <c r="G8" s="91"/>
      <c r="H8" s="93"/>
    </row>
    <row r="9" spans="1:8" ht="20.100000000000001" customHeight="1" x14ac:dyDescent="0.15">
      <c r="A9" s="91">
        <v>8</v>
      </c>
      <c r="B9" s="91"/>
      <c r="C9" s="91"/>
      <c r="D9" s="92"/>
      <c r="E9" s="91"/>
      <c r="F9" s="91"/>
      <c r="G9" s="91"/>
      <c r="H9" s="93"/>
    </row>
    <row r="10" spans="1:8" ht="20.100000000000001" customHeight="1" x14ac:dyDescent="0.15">
      <c r="A10" s="91">
        <v>9</v>
      </c>
      <c r="B10" s="91"/>
      <c r="C10" s="91"/>
      <c r="D10" s="92"/>
      <c r="E10" s="91"/>
      <c r="F10" s="91"/>
      <c r="G10" s="91"/>
      <c r="H10" s="93"/>
    </row>
    <row r="11" spans="1:8" ht="20.100000000000001" customHeight="1" x14ac:dyDescent="0.15">
      <c r="A11" s="91">
        <v>10</v>
      </c>
      <c r="B11" s="91"/>
      <c r="C11" s="91"/>
      <c r="D11" s="92"/>
      <c r="E11" s="91"/>
      <c r="F11" s="91"/>
      <c r="G11" s="91"/>
      <c r="H11" s="93"/>
    </row>
    <row r="12" spans="1:8" ht="20.100000000000001" customHeight="1" x14ac:dyDescent="0.15">
      <c r="A12" s="91">
        <v>11</v>
      </c>
      <c r="B12" s="91"/>
      <c r="C12" s="91"/>
      <c r="D12" s="92"/>
      <c r="E12" s="91"/>
      <c r="F12" s="91"/>
      <c r="G12" s="91"/>
      <c r="H12" s="93"/>
    </row>
    <row r="13" spans="1:8" ht="20.100000000000001" customHeight="1" x14ac:dyDescent="0.15">
      <c r="A13" s="91">
        <v>12</v>
      </c>
      <c r="B13" s="91"/>
      <c r="C13" s="91"/>
      <c r="D13" s="92"/>
      <c r="E13" s="91"/>
      <c r="F13" s="91"/>
      <c r="G13" s="91"/>
      <c r="H13" s="93"/>
    </row>
    <row r="14" spans="1:8" ht="20.100000000000001" customHeight="1" x14ac:dyDescent="0.15">
      <c r="A14" s="91">
        <v>13</v>
      </c>
      <c r="B14" s="91"/>
      <c r="C14" s="91"/>
      <c r="D14" s="92"/>
      <c r="E14" s="91"/>
      <c r="F14" s="91"/>
      <c r="G14" s="91"/>
      <c r="H14" s="93"/>
    </row>
    <row r="15" spans="1:8" ht="20.100000000000001" customHeight="1" x14ac:dyDescent="0.15">
      <c r="A15" s="91">
        <v>14</v>
      </c>
      <c r="B15" s="91"/>
      <c r="C15" s="91"/>
      <c r="D15" s="92"/>
      <c r="E15" s="91"/>
      <c r="F15" s="91"/>
      <c r="G15" s="91"/>
      <c r="H15" s="93"/>
    </row>
    <row r="16" spans="1:8" ht="20.100000000000001" customHeight="1" x14ac:dyDescent="0.15">
      <c r="A16" s="91">
        <v>15</v>
      </c>
      <c r="B16" s="91"/>
      <c r="C16" s="91"/>
      <c r="D16" s="92"/>
      <c r="E16" s="91"/>
      <c r="F16" s="91"/>
      <c r="G16" s="91"/>
      <c r="H16" s="93"/>
    </row>
    <row r="17" spans="1:8" s="94" customFormat="1" ht="20.100000000000001" customHeight="1" x14ac:dyDescent="0.15">
      <c r="A17" s="91">
        <v>16</v>
      </c>
      <c r="B17" s="91"/>
      <c r="C17" s="95"/>
      <c r="D17" s="92"/>
      <c r="E17" s="91"/>
      <c r="F17" s="91"/>
      <c r="G17" s="91"/>
      <c r="H17" s="93"/>
    </row>
    <row r="18" spans="1:8" s="94" customFormat="1" ht="20.100000000000001" customHeight="1" x14ac:dyDescent="0.15">
      <c r="A18" s="91">
        <v>17</v>
      </c>
      <c r="B18" s="91"/>
      <c r="C18" s="95"/>
      <c r="D18" s="92"/>
      <c r="E18" s="91"/>
      <c r="F18" s="91"/>
      <c r="G18" s="91"/>
      <c r="H18" s="93"/>
    </row>
    <row r="19" spans="1:8" s="94" customFormat="1" ht="20.100000000000001" customHeight="1" x14ac:dyDescent="0.15">
      <c r="A19" s="91">
        <v>18</v>
      </c>
      <c r="B19" s="91"/>
      <c r="C19" s="95"/>
      <c r="D19" s="92"/>
      <c r="E19" s="91"/>
      <c r="F19" s="91"/>
      <c r="G19" s="91"/>
      <c r="H19" s="93"/>
    </row>
    <row r="20" spans="1:8" s="94" customFormat="1" ht="20.100000000000001" customHeight="1" x14ac:dyDescent="0.15">
      <c r="A20" s="91">
        <v>19</v>
      </c>
      <c r="B20" s="91"/>
      <c r="C20" s="95"/>
      <c r="D20" s="92"/>
      <c r="E20" s="91"/>
      <c r="F20" s="91"/>
      <c r="G20" s="91"/>
      <c r="H20" s="93"/>
    </row>
    <row r="21" spans="1:8" s="94" customFormat="1" ht="20.100000000000001" customHeight="1" x14ac:dyDescent="0.15">
      <c r="A21" s="91">
        <v>20</v>
      </c>
      <c r="B21" s="91"/>
      <c r="C21" s="95"/>
      <c r="D21" s="96"/>
      <c r="E21" s="91"/>
      <c r="F21" s="91"/>
      <c r="G21" s="91"/>
      <c r="H21" s="93"/>
    </row>
    <row r="22" spans="1:8" s="94" customFormat="1" ht="20.100000000000001" customHeight="1" x14ac:dyDescent="0.15">
      <c r="A22" s="91">
        <v>21</v>
      </c>
      <c r="B22" s="91"/>
      <c r="C22" s="95"/>
      <c r="D22" s="92"/>
      <c r="E22" s="91"/>
      <c r="F22" s="91"/>
      <c r="G22" s="91"/>
      <c r="H22" s="93"/>
    </row>
    <row r="23" spans="1:8" s="94" customFormat="1" ht="20.100000000000001" customHeight="1" x14ac:dyDescent="0.15">
      <c r="A23" s="91">
        <v>22</v>
      </c>
      <c r="B23" s="91"/>
      <c r="C23" s="97"/>
      <c r="D23" s="96"/>
      <c r="E23" s="98"/>
      <c r="F23" s="91"/>
      <c r="G23" s="91"/>
      <c r="H23" s="93"/>
    </row>
    <row r="24" spans="1:8" s="94" customFormat="1" ht="20.100000000000001" customHeight="1" x14ac:dyDescent="0.15">
      <c r="A24" s="91">
        <v>23</v>
      </c>
      <c r="B24" s="91"/>
      <c r="C24" s="97"/>
      <c r="D24" s="96"/>
      <c r="E24" s="98"/>
      <c r="F24" s="91"/>
      <c r="G24" s="91"/>
      <c r="H24" s="93"/>
    </row>
    <row r="25" spans="1:8" s="94" customFormat="1" ht="20.100000000000001" customHeight="1" x14ac:dyDescent="0.15">
      <c r="A25" s="91">
        <v>24</v>
      </c>
      <c r="B25" s="91"/>
      <c r="C25" s="97"/>
      <c r="D25" s="92"/>
      <c r="E25" s="91"/>
      <c r="F25" s="91"/>
      <c r="G25" s="91"/>
      <c r="H25" s="93"/>
    </row>
    <row r="26" spans="1:8" s="94" customFormat="1" ht="20.100000000000001" customHeight="1" x14ac:dyDescent="0.15">
      <c r="A26" s="91">
        <v>25</v>
      </c>
      <c r="B26" s="91"/>
      <c r="C26" s="97"/>
      <c r="D26" s="92"/>
      <c r="E26" s="91"/>
      <c r="F26" s="91"/>
      <c r="G26" s="91"/>
      <c r="H26" s="93"/>
    </row>
    <row r="27" spans="1:8" s="94" customFormat="1" ht="20.100000000000001" customHeight="1" x14ac:dyDescent="0.15">
      <c r="A27" s="91">
        <v>26</v>
      </c>
      <c r="B27" s="91"/>
      <c r="C27" s="97"/>
      <c r="D27" s="92"/>
      <c r="E27" s="91"/>
      <c r="F27" s="91"/>
      <c r="G27" s="91"/>
      <c r="H27" s="93"/>
    </row>
    <row r="28" spans="1:8" ht="20.100000000000001" customHeight="1" x14ac:dyDescent="0.15">
      <c r="F28" s="99" t="s">
        <v>243</v>
      </c>
      <c r="G28" s="99">
        <f>SUM(G2:G27)</f>
        <v>0</v>
      </c>
    </row>
    <row r="29" spans="1:8" ht="20.100000000000001" customHeight="1" x14ac:dyDescent="0.15"/>
    <row r="30" spans="1:8" ht="20.100000000000001" customHeight="1" x14ac:dyDescent="0.15"/>
    <row r="31" spans="1:8" ht="20.100000000000001" customHeight="1" x14ac:dyDescent="0.15"/>
    <row r="32" spans="1: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</sheetData>
  <phoneticPr fontId="32" type="noConversion"/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C5A69-4112-4E53-B2BE-F8E49673C134}">
  <sheetPr>
    <pageSetUpPr fitToPage="1"/>
  </sheetPr>
  <dimension ref="A1:H64"/>
  <sheetViews>
    <sheetView workbookViewId="0">
      <selection activeCell="C15" sqref="C15"/>
    </sheetView>
  </sheetViews>
  <sheetFormatPr defaultRowHeight="16.5" x14ac:dyDescent="0.15"/>
  <cols>
    <col min="1" max="1" width="7.25" style="90" customWidth="1"/>
    <col min="2" max="2" width="9" style="90"/>
    <col min="3" max="3" width="12.125" style="90" customWidth="1"/>
    <col min="4" max="4" width="9" style="90"/>
    <col min="5" max="5" width="37.5" style="90" bestFit="1" customWidth="1"/>
    <col min="6" max="7" width="9" style="90"/>
    <col min="8" max="8" width="18.625" style="90" customWidth="1"/>
    <col min="9" max="16384" width="9" style="90"/>
  </cols>
  <sheetData>
    <row r="1" spans="1:8" ht="20.100000000000001" customHeight="1" x14ac:dyDescent="0.15">
      <c r="A1" s="89" t="s">
        <v>173</v>
      </c>
      <c r="B1" s="89" t="s">
        <v>259</v>
      </c>
      <c r="C1" s="89" t="s">
        <v>174</v>
      </c>
      <c r="D1" s="89" t="s">
        <v>175</v>
      </c>
      <c r="E1" s="89" t="s">
        <v>260</v>
      </c>
      <c r="F1" s="89" t="s">
        <v>261</v>
      </c>
      <c r="G1" s="89" t="s">
        <v>258</v>
      </c>
      <c r="H1" s="89" t="s">
        <v>182</v>
      </c>
    </row>
    <row r="2" spans="1:8" s="94" customFormat="1" ht="20.100000000000001" customHeight="1" x14ac:dyDescent="0.15">
      <c r="A2" s="91">
        <v>1</v>
      </c>
      <c r="B2" s="91"/>
      <c r="C2" s="91"/>
      <c r="D2" s="92"/>
      <c r="E2" s="91"/>
      <c r="F2" s="91"/>
      <c r="G2" s="91"/>
      <c r="H2" s="93"/>
    </row>
    <row r="3" spans="1:8" ht="20.100000000000001" customHeight="1" x14ac:dyDescent="0.15">
      <c r="A3" s="91">
        <v>2</v>
      </c>
      <c r="B3" s="91"/>
      <c r="C3" s="91"/>
      <c r="D3" s="92"/>
      <c r="E3" s="91"/>
      <c r="F3" s="91"/>
      <c r="G3" s="91"/>
      <c r="H3" s="93"/>
    </row>
    <row r="4" spans="1:8" s="94" customFormat="1" ht="20.100000000000001" customHeight="1" x14ac:dyDescent="0.15">
      <c r="A4" s="91">
        <v>3</v>
      </c>
      <c r="B4" s="91"/>
      <c r="C4" s="91"/>
      <c r="D4" s="92"/>
      <c r="E4" s="91"/>
      <c r="F4" s="91"/>
      <c r="G4" s="91"/>
      <c r="H4" s="93"/>
    </row>
    <row r="5" spans="1:8" ht="20.100000000000001" customHeight="1" x14ac:dyDescent="0.15">
      <c r="A5" s="91">
        <v>4</v>
      </c>
      <c r="B5" s="91"/>
      <c r="C5" s="91"/>
      <c r="D5" s="92"/>
      <c r="E5" s="91"/>
      <c r="F5" s="91"/>
      <c r="G5" s="91"/>
      <c r="H5" s="93"/>
    </row>
    <row r="6" spans="1:8" ht="20.100000000000001" customHeight="1" x14ac:dyDescent="0.15">
      <c r="A6" s="91">
        <v>5</v>
      </c>
      <c r="B6" s="91"/>
      <c r="C6" s="91"/>
      <c r="D6" s="92"/>
      <c r="E6" s="91"/>
      <c r="F6" s="91"/>
      <c r="G6" s="91"/>
      <c r="H6" s="93"/>
    </row>
    <row r="7" spans="1:8" ht="20.100000000000001" customHeight="1" x14ac:dyDescent="0.15">
      <c r="A7" s="91">
        <v>6</v>
      </c>
      <c r="B7" s="91"/>
      <c r="C7" s="91"/>
      <c r="D7" s="92"/>
      <c r="E7" s="91"/>
      <c r="F7" s="91"/>
      <c r="G7" s="91"/>
      <c r="H7" s="93"/>
    </row>
    <row r="8" spans="1:8" ht="20.100000000000001" customHeight="1" x14ac:dyDescent="0.15">
      <c r="A8" s="91">
        <v>7</v>
      </c>
      <c r="B8" s="91"/>
      <c r="C8" s="91"/>
      <c r="D8" s="92"/>
      <c r="E8" s="91"/>
      <c r="F8" s="91"/>
      <c r="G8" s="91"/>
      <c r="H8" s="93"/>
    </row>
    <row r="9" spans="1:8" ht="20.100000000000001" customHeight="1" x14ac:dyDescent="0.15">
      <c r="A9" s="91">
        <v>8</v>
      </c>
      <c r="B9" s="91"/>
      <c r="C9" s="91"/>
      <c r="D9" s="92"/>
      <c r="E9" s="91"/>
      <c r="F9" s="91"/>
      <c r="G9" s="91"/>
      <c r="H9" s="93"/>
    </row>
    <row r="10" spans="1:8" ht="20.100000000000001" customHeight="1" x14ac:dyDescent="0.15">
      <c r="A10" s="91">
        <v>9</v>
      </c>
      <c r="B10" s="91"/>
      <c r="C10" s="91"/>
      <c r="D10" s="92"/>
      <c r="E10" s="91"/>
      <c r="F10" s="91"/>
      <c r="G10" s="91"/>
      <c r="H10" s="93"/>
    </row>
    <row r="11" spans="1:8" ht="20.100000000000001" customHeight="1" x14ac:dyDescent="0.15">
      <c r="A11" s="91">
        <v>10</v>
      </c>
      <c r="B11" s="91"/>
      <c r="C11" s="91"/>
      <c r="D11" s="92"/>
      <c r="E11" s="91"/>
      <c r="F11" s="91"/>
      <c r="G11" s="91"/>
      <c r="H11" s="93"/>
    </row>
    <row r="12" spans="1:8" ht="20.100000000000001" customHeight="1" x14ac:dyDescent="0.15">
      <c r="A12" s="91">
        <v>11</v>
      </c>
      <c r="B12" s="91"/>
      <c r="C12" s="91"/>
      <c r="D12" s="92"/>
      <c r="E12" s="91"/>
      <c r="F12" s="91"/>
      <c r="G12" s="91"/>
      <c r="H12" s="93"/>
    </row>
    <row r="13" spans="1:8" ht="20.100000000000001" customHeight="1" x14ac:dyDescent="0.15">
      <c r="A13" s="91">
        <v>12</v>
      </c>
      <c r="B13" s="91"/>
      <c r="C13" s="91"/>
      <c r="D13" s="92"/>
      <c r="E13" s="91"/>
      <c r="F13" s="91"/>
      <c r="G13" s="91"/>
      <c r="H13" s="93"/>
    </row>
    <row r="14" spans="1:8" ht="20.100000000000001" customHeight="1" x14ac:dyDescent="0.15">
      <c r="A14" s="91">
        <v>13</v>
      </c>
      <c r="B14" s="91"/>
      <c r="C14" s="91"/>
      <c r="D14" s="92"/>
      <c r="E14" s="91"/>
      <c r="F14" s="91"/>
      <c r="G14" s="91"/>
      <c r="H14" s="93"/>
    </row>
    <row r="15" spans="1:8" ht="20.100000000000001" customHeight="1" x14ac:dyDescent="0.15">
      <c r="A15" s="91">
        <v>14</v>
      </c>
      <c r="B15" s="91"/>
      <c r="C15" s="91"/>
      <c r="D15" s="92"/>
      <c r="E15" s="91"/>
      <c r="F15" s="91"/>
      <c r="G15" s="91"/>
      <c r="H15" s="93"/>
    </row>
    <row r="16" spans="1:8" ht="20.100000000000001" customHeight="1" x14ac:dyDescent="0.15">
      <c r="A16" s="91">
        <v>15</v>
      </c>
      <c r="B16" s="91"/>
      <c r="C16" s="91"/>
      <c r="D16" s="92"/>
      <c r="E16" s="91"/>
      <c r="F16" s="91"/>
      <c r="G16" s="91"/>
      <c r="H16" s="93"/>
    </row>
    <row r="17" spans="1:8" s="94" customFormat="1" ht="20.100000000000001" customHeight="1" x14ac:dyDescent="0.15">
      <c r="A17" s="91">
        <v>16</v>
      </c>
      <c r="B17" s="91"/>
      <c r="C17" s="95"/>
      <c r="D17" s="92"/>
      <c r="E17" s="91"/>
      <c r="F17" s="91"/>
      <c r="G17" s="91"/>
      <c r="H17" s="93"/>
    </row>
    <row r="18" spans="1:8" s="94" customFormat="1" ht="20.100000000000001" customHeight="1" x14ac:dyDescent="0.15">
      <c r="A18" s="91">
        <v>17</v>
      </c>
      <c r="B18" s="91"/>
      <c r="C18" s="95"/>
      <c r="D18" s="92"/>
      <c r="E18" s="91"/>
      <c r="F18" s="91"/>
      <c r="G18" s="91"/>
      <c r="H18" s="93"/>
    </row>
    <row r="19" spans="1:8" s="94" customFormat="1" ht="20.100000000000001" customHeight="1" x14ac:dyDescent="0.15">
      <c r="A19" s="91">
        <v>18</v>
      </c>
      <c r="B19" s="91"/>
      <c r="C19" s="95"/>
      <c r="D19" s="92"/>
      <c r="E19" s="91"/>
      <c r="F19" s="91"/>
      <c r="G19" s="91"/>
      <c r="H19" s="93"/>
    </row>
    <row r="20" spans="1:8" s="94" customFormat="1" ht="20.100000000000001" customHeight="1" x14ac:dyDescent="0.15">
      <c r="A20" s="91">
        <v>19</v>
      </c>
      <c r="B20" s="91"/>
      <c r="C20" s="95"/>
      <c r="D20" s="92"/>
      <c r="E20" s="91"/>
      <c r="F20" s="91"/>
      <c r="G20" s="91"/>
      <c r="H20" s="93"/>
    </row>
    <row r="21" spans="1:8" s="94" customFormat="1" ht="20.100000000000001" customHeight="1" x14ac:dyDescent="0.15">
      <c r="A21" s="91">
        <v>20</v>
      </c>
      <c r="B21" s="91"/>
      <c r="C21" s="95"/>
      <c r="D21" s="96"/>
      <c r="E21" s="91"/>
      <c r="F21" s="91"/>
      <c r="G21" s="91"/>
      <c r="H21" s="93"/>
    </row>
    <row r="22" spans="1:8" s="94" customFormat="1" ht="20.100000000000001" customHeight="1" x14ac:dyDescent="0.15">
      <c r="A22" s="91">
        <v>21</v>
      </c>
      <c r="B22" s="91"/>
      <c r="C22" s="95"/>
      <c r="D22" s="92"/>
      <c r="E22" s="91"/>
      <c r="F22" s="91"/>
      <c r="G22" s="91"/>
      <c r="H22" s="93"/>
    </row>
    <row r="23" spans="1:8" s="94" customFormat="1" ht="20.100000000000001" customHeight="1" x14ac:dyDescent="0.15">
      <c r="A23" s="91">
        <v>22</v>
      </c>
      <c r="B23" s="91"/>
      <c r="C23" s="97"/>
      <c r="D23" s="96"/>
      <c r="E23" s="98"/>
      <c r="F23" s="91"/>
      <c r="G23" s="91"/>
      <c r="H23" s="93"/>
    </row>
    <row r="24" spans="1:8" s="94" customFormat="1" ht="20.100000000000001" customHeight="1" x14ac:dyDescent="0.15">
      <c r="A24" s="91">
        <v>23</v>
      </c>
      <c r="B24" s="91"/>
      <c r="C24" s="97"/>
      <c r="D24" s="96"/>
      <c r="E24" s="98"/>
      <c r="F24" s="91"/>
      <c r="G24" s="91"/>
      <c r="H24" s="93"/>
    </row>
    <row r="25" spans="1:8" s="94" customFormat="1" ht="20.100000000000001" customHeight="1" x14ac:dyDescent="0.15">
      <c r="A25" s="91">
        <v>24</v>
      </c>
      <c r="B25" s="91"/>
      <c r="C25" s="97"/>
      <c r="D25" s="92"/>
      <c r="E25" s="91"/>
      <c r="F25" s="91"/>
      <c r="G25" s="91"/>
      <c r="H25" s="93"/>
    </row>
    <row r="26" spans="1:8" s="94" customFormat="1" ht="20.100000000000001" customHeight="1" x14ac:dyDescent="0.15">
      <c r="A26" s="91">
        <v>25</v>
      </c>
      <c r="B26" s="91"/>
      <c r="C26" s="97"/>
      <c r="D26" s="92"/>
      <c r="E26" s="91"/>
      <c r="F26" s="91"/>
      <c r="G26" s="91"/>
      <c r="H26" s="93"/>
    </row>
    <row r="27" spans="1:8" s="94" customFormat="1" ht="20.100000000000001" customHeight="1" x14ac:dyDescent="0.15">
      <c r="A27" s="91">
        <v>26</v>
      </c>
      <c r="B27" s="91"/>
      <c r="C27" s="97"/>
      <c r="D27" s="92"/>
      <c r="E27" s="91"/>
      <c r="F27" s="91"/>
      <c r="G27" s="91"/>
      <c r="H27" s="93"/>
    </row>
    <row r="28" spans="1:8" ht="20.100000000000001" customHeight="1" x14ac:dyDescent="0.15">
      <c r="F28" s="99" t="s">
        <v>243</v>
      </c>
      <c r="G28" s="99">
        <f>SUM(G2:G27)</f>
        <v>0</v>
      </c>
    </row>
    <row r="29" spans="1:8" ht="20.100000000000001" customHeight="1" x14ac:dyDescent="0.15"/>
    <row r="30" spans="1:8" ht="20.100000000000001" customHeight="1" x14ac:dyDescent="0.15"/>
    <row r="31" spans="1:8" ht="20.100000000000001" customHeight="1" x14ac:dyDescent="0.15"/>
    <row r="32" spans="1: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</sheetData>
  <phoneticPr fontId="32" type="noConversion"/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结算单</vt:lpstr>
      <vt:lpstr>机票明细</vt:lpstr>
      <vt:lpstr>高铁费明细</vt:lpstr>
      <vt:lpstr>住房明细</vt:lpstr>
      <vt:lpstr>始发地用车明细</vt:lpstr>
      <vt:lpstr>石家庄用车明细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</cp:lastModifiedBy>
  <cp:lastPrinted>2019-06-20T09:01:34Z</cp:lastPrinted>
  <dcterms:created xsi:type="dcterms:W3CDTF">2006-09-13T11:21:00Z</dcterms:created>
  <dcterms:modified xsi:type="dcterms:W3CDTF">2019-06-21T03:10:03Z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