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J31"/>
  <c r="J30"/>
  <c r="F30"/>
  <c r="J29"/>
  <c r="F29"/>
  <c r="J28"/>
  <c r="F28"/>
  <c r="K21"/>
  <c r="G21"/>
  <c r="B21"/>
  <c r="I18"/>
  <c r="H18"/>
  <c r="G18"/>
  <c r="G58" i="3"/>
  <c r="A58"/>
  <c r="G53"/>
  <c r="F53"/>
  <c r="E58" s="1"/>
  <c r="E53"/>
  <c r="D53"/>
  <c r="C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H53" s="1"/>
  <c r="C58" s="1"/>
  <c r="I58" s="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<sst xmlns="http://schemas.openxmlformats.org/spreadsheetml/2006/main" count="105" uniqueCount="84">
  <si>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</si>
  <si>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</si>
  <si>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</si>
  <si>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</si>
  <si>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</si>
  <si>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</si>
  <si>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</si>
  <si>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</si>
  <si>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</si>
  <si>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</si>
  <si>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</si>
  <si>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</si>
  <si>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</si>
  <si>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</si>
  <si>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</si>
  <si>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</si>
  <si>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</si>
  <si>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</si>
  <si>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</si>
  <si>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</si>
  <si>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</si>
  <si>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</si>
  <si>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</si>
  <si>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</si>
  <si>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</si>
  <si>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</si>
  <si>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</si>
  <si>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</si>
  <si>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</si>
  <si>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</si>
  <si>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</si>
  <si>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</si>
  <si>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</si>
  <si>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</si>
  <si>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</si>
  <si>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</si>
  <si>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</si>
  <si>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</si>
  <si>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</si>
  <si>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</si>
  <si>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</si>
  <si>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</si>
  <si>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</si>
  <si>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</si>
  <si>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</si>
  <si>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</si>
  <si>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</si>
  <si>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</si>
  <si>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</si>
  <si>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</si>
  <si>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</si>
  <si>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</si>
  <si>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</si>
  <si>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</si>
  <si>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</si>
  <si>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</si>
  <si>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</si>
  <si>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</si>
  <si>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</si>
  <si>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</si>
  <si>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</si>
  <si>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</si>
  <si>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</si>
  <si>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</si>
  <si>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</si>
  <si>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</si>
  <si>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</si>
  <si>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</si>
  <si>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</si>
  <si>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</si>
  <si>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</si>
  <si>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</si>
  <si>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</si>
  <si>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</si>
  <si>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</si>
  <si>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</si>
  <si>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</si>
  <si>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</si>
  <si>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</si>
  <si>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</si>
  <si>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</si>
  <si>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</si>
  <si>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团号：HMEA-180419-STY200</t>
    <phoneticPr fontId="14" type="noConversion"/>
  </si>
  <si>
    <t>会议日期：：
2018-04-19 至 2018-04-24</t>
    <phoneticPr fontId="14" type="noConversion"/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</si>
</sst>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9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8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0" fontId="4" fillId="3" borderId="6" xfId="2" applyNumberFormat="1" applyFont="1" applyFill="1" applyBorder="1" applyAlignment="1">
      <alignment horizontal="center" vertical="center"/>
    </xf>
    <xf numFmtId="180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K7" sqref="K7"/>
    </sheetView>
  </sheetViews>
  <sheetFormatPr defaultColWidth="9" defaultRowHeight="21" customHeight="1"/>
  <cols>
    <col min="1" max="1" width="9" style="31"/>
    <col min="2" max="2" width="16.75" customWidth="1"/>
    <col min="3" max="3" width="13.25" style="32" bestFit="1" customWidth="1"/>
    <col min="5" max="6" width="15.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107" t="s">
        <v>82</v>
      </c>
      <c r="I4" s="71"/>
      <c r="J4" s="108" t="s">
        <v>83</v>
      </c>
    </row>
    <row r="5" spans="1:12" ht="21" customHeight="1">
      <c r="H5" s="72"/>
      <c r="I5" s="72"/>
      <c r="J5" s="72"/>
    </row>
    <row r="6" spans="1:12" ht="21" customHeight="1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19</v>
      </c>
      <c r="C17" s="67">
        <v>14000</v>
      </c>
      <c r="D17" s="70">
        <v>1</v>
      </c>
      <c r="E17" s="67">
        <f t="shared" si="2"/>
        <v>14000</v>
      </c>
      <c r="F17" s="37">
        <v>11752.65</v>
      </c>
      <c r="G17" s="37">
        <v>0</v>
      </c>
      <c r="H17" s="37">
        <f t="shared" si="0"/>
        <v>11752.65</v>
      </c>
      <c r="I17" s="45"/>
      <c r="J17" s="77" t="s">
        <v>20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>
      <c r="A21" s="38"/>
      <c r="B21" s="39" t="s">
        <v>21</v>
      </c>
      <c r="C21" s="40">
        <f>SUM(C17)</f>
        <v>14000</v>
      </c>
      <c r="D21" s="40">
        <f t="shared" ref="D21:E21" si="4">SUM(D17)</f>
        <v>1</v>
      </c>
      <c r="E21" s="40">
        <f t="shared" si="4"/>
        <v>14000</v>
      </c>
      <c r="F21" s="40">
        <f>SUM(F17:F20)</f>
        <v>11752.65</v>
      </c>
      <c r="G21" s="40">
        <f t="shared" ref="G21:H21" si="5">SUM(G17:G20)</f>
        <v>0</v>
      </c>
      <c r="H21" s="40">
        <f t="shared" si="5"/>
        <v>11752.65</v>
      </c>
      <c r="I21" s="46"/>
      <c r="J21" s="79"/>
    </row>
    <row r="22" spans="1:10" ht="21" customHeight="1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23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>
      <c r="A25" s="60">
        <v>5</v>
      </c>
      <c r="B25" s="65" t="s">
        <v>25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26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29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34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37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>
      <c r="A53" s="38"/>
      <c r="B53" s="39" t="s">
        <v>41</v>
      </c>
      <c r="C53" s="40">
        <f>SUM(C52,C44,C40,C37,C32,C27,C24,C21,C16,C13)</f>
        <v>14000</v>
      </c>
      <c r="D53" s="40">
        <f t="shared" ref="D53:H53" si="22">SUM(D52,D44,D40,D37,D32,D27,D24,D21,D16,D13)</f>
        <v>1</v>
      </c>
      <c r="E53" s="40">
        <f t="shared" si="22"/>
        <v>14000</v>
      </c>
      <c r="F53" s="40">
        <f t="shared" si="22"/>
        <v>11752.65</v>
      </c>
      <c r="G53" s="40">
        <f t="shared" si="22"/>
        <v>0</v>
      </c>
      <c r="H53" s="40">
        <f t="shared" si="22"/>
        <v>11752.65</v>
      </c>
      <c r="I53" s="46"/>
      <c r="J53" s="47"/>
    </row>
    <row r="57" spans="1:10" ht="21" customHeight="1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>
      <c r="A58" s="56">
        <f>E53</f>
        <v>14000</v>
      </c>
      <c r="B58" s="57"/>
      <c r="C58" s="57">
        <f>H53</f>
        <v>11752.65</v>
      </c>
      <c r="D58" s="57"/>
      <c r="E58" s="57">
        <f>F53</f>
        <v>11752.65</v>
      </c>
      <c r="F58" s="57"/>
      <c r="G58" s="57">
        <f>G53</f>
        <v>0</v>
      </c>
      <c r="H58" s="57"/>
      <c r="I58" s="49">
        <f>A58-C58</f>
        <v>2247.3500000000004</v>
      </c>
    </row>
    <row r="60" spans="1:10" ht="21" customHeight="1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>
      <c r="B7" s="6"/>
      <c r="C7" s="7"/>
      <c r="D7" s="8" t="s">
        <v>56</v>
      </c>
      <c r="E7" s="8"/>
      <c r="F7" s="85"/>
      <c r="G7" s="85"/>
      <c r="H7" s="8" t="s">
        <v>57</v>
      </c>
      <c r="I7" s="22"/>
      <c r="J7" s="85"/>
      <c r="K7" s="86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23"/>
      <c r="J8" s="87"/>
      <c r="K8" s="88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.100000000000001" customHeight="1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.100000000000001" customHeight="1">
      <c r="B12" s="93">
        <v>2</v>
      </c>
      <c r="C12" s="94"/>
      <c r="D12" s="105"/>
      <c r="E12" s="97" t="s">
        <v>68</v>
      </c>
      <c r="F12" s="97"/>
      <c r="G12" s="17">
        <v>0</v>
      </c>
      <c r="H12" s="17"/>
      <c r="I12" s="95"/>
      <c r="J12" s="96"/>
      <c r="K12" s="24" t="s">
        <v>69</v>
      </c>
    </row>
    <row r="13" spans="2:11" ht="20.100000000000001" customHeight="1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.100000000000001" customHeight="1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 t="s">
        <v>72</v>
      </c>
    </row>
    <row r="15" spans="2:11" ht="20.100000000000001" customHeight="1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.100000000000001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8.7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52</v>
      </c>
      <c r="E28" s="5"/>
      <c r="F28" s="83">
        <f>F5</f>
        <v>0</v>
      </c>
      <c r="G28" s="83"/>
      <c r="H28" s="5" t="s">
        <v>53</v>
      </c>
      <c r="I28" s="4"/>
      <c r="J28" s="83">
        <f>J5</f>
        <v>0</v>
      </c>
      <c r="K28" s="84"/>
    </row>
    <row r="29" spans="1:11" ht="20.100000000000001" customHeight="1">
      <c r="B29" s="6"/>
      <c r="C29" s="7"/>
      <c r="D29" s="8" t="s">
        <v>54</v>
      </c>
      <c r="E29" s="8"/>
      <c r="F29" s="85">
        <f>F6</f>
        <v>0</v>
      </c>
      <c r="G29" s="85"/>
      <c r="H29" s="8" t="s">
        <v>55</v>
      </c>
      <c r="I29" s="7"/>
      <c r="J29" s="85">
        <f>J6</f>
        <v>0</v>
      </c>
      <c r="K29" s="86"/>
    </row>
    <row r="30" spans="1:11" ht="20.100000000000001" customHeight="1">
      <c r="B30" s="6"/>
      <c r="C30" s="7"/>
      <c r="D30" s="8" t="s">
        <v>56</v>
      </c>
      <c r="E30" s="8"/>
      <c r="F30" s="85">
        <f>F7</f>
        <v>0</v>
      </c>
      <c r="G30" s="85"/>
      <c r="H30" s="8" t="s">
        <v>57</v>
      </c>
      <c r="I30" s="22"/>
      <c r="J30" s="85">
        <f>J7</f>
        <v>0</v>
      </c>
      <c r="K30" s="86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58</v>
      </c>
      <c r="I31" s="23"/>
      <c r="J31" s="87">
        <f>J8</f>
        <v>0</v>
      </c>
      <c r="K31" s="88"/>
    </row>
    <row r="32" spans="1:11" ht="20.100000000000001" customHeight="1"/>
    <row r="33" spans="2:11" ht="20.100000000000001" customHeight="1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.100000000000001" customHeight="1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2018-05-24T03:37:37Z</cp:lastPrinted>
  <dcterms:created xsi:type="dcterms:W3CDTF">2014-04-15T08:52:00Z</dcterms:created>
  <dcterms:modified xsi:type="dcterms:W3CDTF">2018-05-24T03:37:44Z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