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8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<sst xmlns="http://schemas.openxmlformats.org/spreadsheetml/2006/main" count="107" uniqueCount="86">
  <si>
    <t>【借款报销单】</t>
  </si>
  <si>
    <t>团号：HMEA-190611-STY299</t>
  </si>
  <si>
    <t>会议日期：6月3日，11日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</si>
  <si>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</si>
  <si>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</si>
  <si>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</si>
  <si>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</si>
  <si>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</si>
  <si>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</si>
  <si>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</si>
  <si>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</si>
  <si>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</si>
  <si>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</si>
  <si>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</si>
  <si>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</si>
  <si>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</si>
  <si>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</si>
  <si>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</si>
  <si>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</si>
  <si>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朗明报销费用</t>
  </si>
  <si>
    <t>仅可使用公司规定项目的发票，其余均不可用。需提供签到表及收条。</t>
  </si>
  <si>
    <t>朗知报销费用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</si>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</sst>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8" fillId="17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5" fillId="25" borderId="21" applyNumberFormat="0" applyAlignment="0" applyProtection="0">
      <alignment vertical="center"/>
    </xf>
    <xf numFmtId="0" fontId="26" fillId="25" borderId="17" applyNumberFormat="0" applyAlignment="0" applyProtection="0">
      <alignment vertical="center"/>
    </xf>
    <xf numFmtId="0" fontId="27" fillId="28" borderId="22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9" workbookViewId="0">
      <selection activeCell="H29" sqref="H29"/>
    </sheetView>
  </sheetViews>
  <sheetFormatPr defaultColWidth="9" defaultRowHeight="21" customHeight="1"/>
  <cols>
    <col min="1" max="1" width="9" style="51"/>
    <col min="2" max="2" width="16.75" customWidth="1"/>
    <col min="3" max="3" width="10.375" style="52"/>
    <col min="5" max="5" width="12.875" customWidth="1"/>
    <col min="6" max="6" width="11.5"/>
    <col min="8" max="8" width="12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500</v>
      </c>
      <c r="D14" s="68">
        <v>33</v>
      </c>
      <c r="E14" s="70">
        <f t="shared" ref="E14:E45" si="2">C14*D14</f>
        <v>16500</v>
      </c>
      <c r="F14" s="63">
        <v>10950.12</v>
      </c>
      <c r="G14" s="63">
        <v>0</v>
      </c>
      <c r="H14" s="63">
        <f t="shared" si="0"/>
        <v>10950.12</v>
      </c>
      <c r="I14" s="84" t="s">
        <v>19</v>
      </c>
      <c r="J14" s="85" t="s">
        <v>20</v>
      </c>
    </row>
    <row r="15" customHeight="1" spans="1:10">
      <c r="A15" s="71"/>
      <c r="B15" s="72"/>
      <c r="C15" s="73"/>
      <c r="D15" s="71"/>
      <c r="E15" s="73"/>
      <c r="F15" s="63">
        <v>5381.54</v>
      </c>
      <c r="G15" s="63">
        <v>0</v>
      </c>
      <c r="H15" s="63">
        <f t="shared" ref="H15" si="3">F15+G15</f>
        <v>5381.54</v>
      </c>
      <c r="I15" s="84" t="s">
        <v>21</v>
      </c>
      <c r="J15" s="86"/>
    </row>
    <row r="16" s="50" customFormat="1" customHeight="1" spans="1:10">
      <c r="A16" s="65"/>
      <c r="B16" s="66" t="s">
        <v>22</v>
      </c>
      <c r="C16" s="67">
        <f>SUM(C14)</f>
        <v>500</v>
      </c>
      <c r="D16" s="67">
        <f>SUM(D14)</f>
        <v>33</v>
      </c>
      <c r="E16" s="67">
        <f>SUM(E14)</f>
        <v>16500</v>
      </c>
      <c r="F16" s="67">
        <f>SUM(F14:F15)</f>
        <v>16331.66</v>
      </c>
      <c r="G16" s="67">
        <f>SUM(G14:G15)</f>
        <v>0</v>
      </c>
      <c r="H16" s="67">
        <f>SUM(H14:H15)</f>
        <v>16331.66</v>
      </c>
      <c r="I16" s="87"/>
      <c r="J16" s="88"/>
    </row>
    <row r="17" customHeight="1" spans="1:10">
      <c r="A17" s="61">
        <v>3</v>
      </c>
      <c r="B17" s="62" t="s">
        <v>23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24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25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26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27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28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29</v>
      </c>
      <c r="C25" s="70">
        <v>2000</v>
      </c>
      <c r="D25" s="68">
        <v>2</v>
      </c>
      <c r="E25" s="70">
        <f t="shared" si="2"/>
        <v>4000</v>
      </c>
      <c r="F25" s="63">
        <v>0</v>
      </c>
      <c r="G25" s="63">
        <v>0</v>
      </c>
      <c r="H25" s="63">
        <f t="shared" si="0"/>
        <v>0</v>
      </c>
      <c r="I25" s="84"/>
      <c r="J25" s="85" t="s">
        <v>30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31</v>
      </c>
      <c r="C27" s="67">
        <f>SUM(C25)</f>
        <v>2000</v>
      </c>
      <c r="D27" s="67">
        <f t="shared" ref="D27:E27" si="9">SUM(D25)</f>
        <v>2</v>
      </c>
      <c r="E27" s="67">
        <f t="shared" si="9"/>
        <v>4000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32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33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34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35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36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37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38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39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40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41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42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43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44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45</v>
      </c>
      <c r="C53" s="67">
        <f>SUM(C52,C44,C40,C37,C32,C27,C24,C21,C16,C13)</f>
        <v>2500</v>
      </c>
      <c r="D53" s="67">
        <f t="shared" ref="D53:H53" si="22">SUM(D52,D44,D40,D37,D32,D27,D24,D21,D16,D13)</f>
        <v>35</v>
      </c>
      <c r="E53" s="67">
        <f t="shared" si="22"/>
        <v>20500</v>
      </c>
      <c r="F53" s="67">
        <f t="shared" si="22"/>
        <v>16331.66</v>
      </c>
      <c r="G53" s="67">
        <f t="shared" si="22"/>
        <v>0</v>
      </c>
      <c r="H53" s="67">
        <f t="shared" si="22"/>
        <v>16331.66</v>
      </c>
      <c r="I53" s="87"/>
      <c r="J53" s="95"/>
    </row>
    <row r="57" customHeight="1" spans="1:9">
      <c r="A57" s="75" t="s">
        <v>46</v>
      </c>
      <c r="B57" s="76"/>
      <c r="C57" s="77" t="s">
        <v>47</v>
      </c>
      <c r="D57" s="77"/>
      <c r="E57" s="77" t="s">
        <v>48</v>
      </c>
      <c r="F57" s="77"/>
      <c r="G57" s="77" t="s">
        <v>49</v>
      </c>
      <c r="H57" s="77"/>
      <c r="I57" s="96" t="s">
        <v>50</v>
      </c>
    </row>
    <row r="58" customHeight="1" spans="1:9">
      <c r="A58" s="78">
        <f>E53</f>
        <v>20500</v>
      </c>
      <c r="B58" s="79"/>
      <c r="C58" s="79">
        <f>H53</f>
        <v>16331.66</v>
      </c>
      <c r="D58" s="79"/>
      <c r="E58" s="79">
        <f>F53</f>
        <v>16331.66</v>
      </c>
      <c r="F58" s="79"/>
      <c r="G58" s="79">
        <f>G53</f>
        <v>0</v>
      </c>
      <c r="H58" s="79"/>
      <c r="I58" s="97">
        <f>A58-C58</f>
        <v>4168.34</v>
      </c>
    </row>
    <row r="60" customHeight="1" spans="1:9">
      <c r="A60" s="80" t="s">
        <v>51</v>
      </c>
      <c r="B60" s="81"/>
      <c r="C60" s="82" t="s">
        <v>52</v>
      </c>
      <c r="D60" s="80"/>
      <c r="E60" s="80" t="s">
        <v>53</v>
      </c>
      <c r="F60" s="80"/>
      <c r="G60" s="80" t="s">
        <v>54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F5" sqref="F5:G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56</v>
      </c>
      <c r="E5" s="6"/>
      <c r="F5" s="7"/>
      <c r="G5" s="7"/>
      <c r="H5" s="6" t="s">
        <v>57</v>
      </c>
      <c r="I5" s="5"/>
      <c r="J5" s="7"/>
      <c r="K5" s="35"/>
    </row>
    <row r="6" ht="20.1" customHeight="1" spans="2:11">
      <c r="B6" s="8"/>
      <c r="C6" s="9"/>
      <c r="D6" s="10" t="s">
        <v>58</v>
      </c>
      <c r="E6" s="10"/>
      <c r="F6" s="11"/>
      <c r="G6" s="11"/>
      <c r="H6" s="10" t="s">
        <v>59</v>
      </c>
      <c r="I6" s="9"/>
      <c r="J6" s="11"/>
      <c r="K6" s="36"/>
    </row>
    <row r="7" ht="20.1" customHeight="1" spans="2:11">
      <c r="B7" s="8"/>
      <c r="C7" s="9"/>
      <c r="D7" s="10" t="s">
        <v>60</v>
      </c>
      <c r="E7" s="10"/>
      <c r="F7" s="11"/>
      <c r="G7" s="11"/>
      <c r="H7" s="10" t="s">
        <v>61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62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63</v>
      </c>
      <c r="E10" s="19" t="s">
        <v>64</v>
      </c>
      <c r="F10" s="20"/>
      <c r="G10" s="21" t="s">
        <v>65</v>
      </c>
      <c r="H10" s="20" t="s">
        <v>66</v>
      </c>
      <c r="I10" s="19" t="s">
        <v>67</v>
      </c>
      <c r="J10" s="20"/>
      <c r="K10" s="21" t="s">
        <v>68</v>
      </c>
    </row>
    <row r="11" ht="20.1" customHeight="1" spans="2:11">
      <c r="B11" s="22">
        <v>1</v>
      </c>
      <c r="C11" s="23"/>
      <c r="D11" s="24" t="s">
        <v>69</v>
      </c>
      <c r="E11" s="22" t="s">
        <v>70</v>
      </c>
      <c r="F11" s="23"/>
      <c r="G11" s="25">
        <v>0</v>
      </c>
      <c r="H11" s="25"/>
      <c r="I11" s="40"/>
      <c r="J11" s="41"/>
      <c r="K11" s="42" t="s">
        <v>71</v>
      </c>
    </row>
    <row r="12" ht="20.1" customHeight="1" spans="2:11">
      <c r="B12" s="22">
        <v>2</v>
      </c>
      <c r="C12" s="23"/>
      <c r="D12" s="26"/>
      <c r="E12" s="27" t="s">
        <v>72</v>
      </c>
      <c r="F12" s="27"/>
      <c r="G12" s="25">
        <v>0</v>
      </c>
      <c r="H12" s="25"/>
      <c r="I12" s="40"/>
      <c r="J12" s="41"/>
      <c r="K12" s="42" t="s">
        <v>73</v>
      </c>
    </row>
    <row r="13" ht="20.1" customHeight="1" spans="2:11">
      <c r="B13" s="22">
        <v>3</v>
      </c>
      <c r="C13" s="23"/>
      <c r="D13" s="26"/>
      <c r="E13" s="22" t="s">
        <v>74</v>
      </c>
      <c r="F13" s="23"/>
      <c r="G13" s="25">
        <v>0</v>
      </c>
      <c r="H13" s="25"/>
      <c r="I13" s="40"/>
      <c r="J13" s="41"/>
      <c r="K13" s="42" t="s">
        <v>71</v>
      </c>
    </row>
    <row r="14" ht="20.1" customHeight="1" spans="2:11">
      <c r="B14" s="22">
        <v>4</v>
      </c>
      <c r="C14" s="23"/>
      <c r="D14" s="26"/>
      <c r="E14" s="22" t="s">
        <v>75</v>
      </c>
      <c r="F14" s="23"/>
      <c r="G14" s="25">
        <v>0</v>
      </c>
      <c r="H14" s="25"/>
      <c r="I14" s="40"/>
      <c r="J14" s="41"/>
      <c r="K14" s="42" t="s">
        <v>76</v>
      </c>
    </row>
    <row r="15" ht="20.1" customHeight="1" spans="2:11">
      <c r="B15" s="22">
        <v>5</v>
      </c>
      <c r="C15" s="23"/>
      <c r="D15" s="24" t="s">
        <v>43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45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66</v>
      </c>
      <c r="C20" s="21"/>
      <c r="D20" s="21"/>
      <c r="E20" s="21"/>
      <c r="F20" s="21"/>
      <c r="G20" s="21" t="s">
        <v>77</v>
      </c>
      <c r="H20" s="21"/>
      <c r="I20" s="21"/>
      <c r="J20" s="21"/>
      <c r="K20" s="21" t="s">
        <v>78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79</v>
      </c>
      <c r="C23" s="16"/>
      <c r="D23" s="16"/>
      <c r="E23" s="16"/>
      <c r="F23" s="16" t="s">
        <v>52</v>
      </c>
      <c r="G23" s="16" t="s">
        <v>80</v>
      </c>
      <c r="H23" s="16"/>
      <c r="I23" s="16"/>
      <c r="J23" s="16" t="s">
        <v>54</v>
      </c>
      <c r="K23" s="16"/>
    </row>
    <row r="26" ht="18.75" spans="1:11">
      <c r="A26" s="2" t="s">
        <v>81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>
        <f>F5</f>
        <v>0</v>
      </c>
      <c r="G28" s="7"/>
      <c r="H28" s="6" t="s">
        <v>57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58</v>
      </c>
      <c r="E29" s="10"/>
      <c r="F29" s="11">
        <f>F6</f>
        <v>0</v>
      </c>
      <c r="G29" s="11"/>
      <c r="H29" s="10" t="s">
        <v>59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60</v>
      </c>
      <c r="E30" s="10"/>
      <c r="F30" s="11">
        <f>F7</f>
        <v>0</v>
      </c>
      <c r="G30" s="11"/>
      <c r="H30" s="10" t="s">
        <v>61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62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82</v>
      </c>
      <c r="E33" s="27" t="s">
        <v>83</v>
      </c>
      <c r="F33" s="27"/>
      <c r="G33" s="25" t="s">
        <v>84</v>
      </c>
      <c r="H33" s="25" t="s">
        <v>85</v>
      </c>
      <c r="I33" s="25" t="s">
        <v>45</v>
      </c>
      <c r="J33" s="25"/>
      <c r="K33" s="48" t="s">
        <v>68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45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79</v>
      </c>
      <c r="C38" s="16"/>
      <c r="D38" s="16"/>
      <c r="E38" s="16"/>
      <c r="F38" s="16" t="s">
        <v>52</v>
      </c>
      <c r="G38" s="16" t="s">
        <v>80</v>
      </c>
      <c r="H38" s="16"/>
      <c r="I38" s="16"/>
      <c r="J38" s="16" t="s">
        <v>54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2019-07-26T03:37:50Z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2052-11.1.0.8813</vt:lpwstr>
  </property>
</Properties>
</file>