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095"/>
  </bookViews>
  <sheets>
    <sheet name="上海-黄山" sheetId="16" r:id="rId1"/>
  </sheets>
  <definedNames>
    <definedName name="_xlnm.Print_Area" localSheetId="0">'上海-黄山'!$A$1:$H$21</definedName>
    <definedName name="_xlnm.Print_Titles" localSheetId="0">'上海-黄山'!$1:$7</definedName>
  </definedNames>
  <calcPr calcId="125725" concurrentCalc="0"/>
</workbook>
</file>

<file path=xl/calcChain.xml><?xml version="1.0" encoding="utf-8"?>
<calcChain xmlns="http://schemas.openxmlformats.org/spreadsheetml/2006/main">
  <c r="G18" i="16"/>
  <c r="G8"/>
  <c r="G9"/>
  <c r="G12"/>
  <c r="G14"/>
  <c r="G13"/>
  <c r="G19"/>
  <c r="G15"/>
  <c r="G10"/>
  <c r="G11"/>
  <c r="G16"/>
  <c r="G17"/>
  <c r="G20"/>
  <c r="G21"/>
</calcChain>
</file>

<file path=xl/sharedStrings.xml><?xml version="1.0" encoding="utf-8"?>
<sst xmlns="http://schemas.openxmlformats.org/spreadsheetml/2006/main" count="44" uniqueCount="43">
  <si>
    <t xml:space="preserve">Event:                 </t>
  </si>
  <si>
    <t xml:space="preserve">Date:                  </t>
  </si>
  <si>
    <t>项目</t>
  </si>
  <si>
    <t>规格</t>
  </si>
  <si>
    <t>次数</t>
  </si>
  <si>
    <t>数量</t>
  </si>
  <si>
    <t>总计（Net）</t>
  </si>
  <si>
    <t xml:space="preserve">Number of person:       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</si>
  <si>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</si>
  <si>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</si>
  <si>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</si>
  <si>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用餐</t>
    <phoneticPr fontId="1" type="noConversion"/>
  </si>
  <si>
    <t>住宿</t>
    <phoneticPr fontId="1" type="noConversion"/>
  </si>
  <si>
    <t>2018别克强者乐园（上海-黄山）</t>
    <phoneticPr fontId="1" type="noConversion"/>
  </si>
  <si>
    <t>3月29日酒店自助晚餐</t>
    <phoneticPr fontId="1" type="noConversion"/>
  </si>
  <si>
    <t>火车车票</t>
    <phoneticPr fontId="1" type="noConversion"/>
  </si>
  <si>
    <t>其它不可预知费用</t>
    <phoneticPr fontId="1" type="noConversion"/>
  </si>
  <si>
    <t>3月29日：上海虹桥新华联索菲特酒店</t>
    <phoneticPr fontId="1" type="noConversion"/>
  </si>
  <si>
    <t>上海虹桥新华联索菲特酒店</t>
    <phoneticPr fontId="1" type="noConversion"/>
  </si>
  <si>
    <t>2018别克强者乐园
（上海/黄山）</t>
    <phoneticPr fontId="1" type="noConversion"/>
  </si>
  <si>
    <t>机场-酒店</t>
    <phoneticPr fontId="1" type="noConversion"/>
  </si>
  <si>
    <t>区域城市-上海</t>
    <phoneticPr fontId="1" type="noConversion"/>
  </si>
  <si>
    <t>标间，含双早；上下浮动2间</t>
    <phoneticPr fontId="1" type="noConversion"/>
  </si>
  <si>
    <t>大床房；上下浮动3间</t>
    <phoneticPr fontId="1" type="noConversion"/>
  </si>
  <si>
    <r>
      <rPr>
        <sz val="9"/>
        <rFont val="宋体"/>
        <family val="3"/>
        <charset val="134"/>
      </rPr>
      <t>其他</t>
    </r>
    <phoneticPr fontId="1" type="noConversion"/>
  </si>
  <si>
    <r>
      <rPr>
        <sz val="9"/>
        <rFont val="宋体"/>
        <family val="3"/>
        <charset val="134"/>
      </rPr>
      <t>人工</t>
    </r>
    <phoneticPr fontId="1" type="noConversion"/>
  </si>
  <si>
    <t>单价</t>
    <phoneticPr fontId="1" type="noConversion"/>
  </si>
  <si>
    <t>小计</t>
    <phoneticPr fontId="1" type="noConversion"/>
  </si>
  <si>
    <t>服务费10%</t>
    <phoneticPr fontId="1" type="noConversion"/>
  </si>
  <si>
    <t>总计（不含增值税6%）</t>
    <phoneticPr fontId="1" type="noConversion"/>
  </si>
  <si>
    <t>康辉集团北京国际会议展览有限公司</t>
    <phoneticPr fontId="1" type="noConversion"/>
  </si>
  <si>
    <t>2018别克强者乐园</t>
    <phoneticPr fontId="1" type="noConversion"/>
  </si>
  <si>
    <t>2018年3月30日-4月1日</t>
    <phoneticPr fontId="1" type="noConversion"/>
  </si>
  <si>
    <t>2018年3月30日-4月1日</t>
    <phoneticPr fontId="1" type="noConversion"/>
  </si>
  <si>
    <t>4月1日：上海虹桥新华联索菲特酒店</t>
    <phoneticPr fontId="1" type="noConversion"/>
  </si>
  <si>
    <t>司机</t>
    <phoneticPr fontId="1" type="noConversion"/>
  </si>
  <si>
    <t>GL8</t>
    <phoneticPr fontId="1" type="noConversion"/>
  </si>
  <si>
    <t>杭州-黄山酒店</t>
    <phoneticPr fontId="1" type="noConversion"/>
  </si>
  <si>
    <t>GL8</t>
    <phoneticPr fontId="1" type="noConversion"/>
  </si>
  <si>
    <t>专车费用</t>
    <phoneticPr fontId="1" type="noConversion"/>
  </si>
  <si>
    <t>专车</t>
    <phoneticPr fontId="1" type="noConversion"/>
  </si>
  <si>
    <t>3月30-4月1日</t>
    <phoneticPr fontId="1" type="noConversion"/>
  </si>
  <si>
    <t>可用金额</t>
    <phoneticPr fontId="1" type="noConversion"/>
  </si>
</sst>
</file>

<file path=xl/styles.xml><?xml version="1.0" encoding="utf-8"?>
<styleSheet xmlns="http://schemas.openxmlformats.org/spreadsheetml/2006/main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\ _€_-;\-* #,##0.00\ _€_-;_-* &quot;-&quot;??\ _€_-;_-@_-"/>
    <numFmt numFmtId="178" formatCode="_-* #,##0.00\ [$€]_-;\-* #,##0.00\ [$€]_-;_-* &quot;-&quot;??\ [$€]_-;_-@_-"/>
    <numFmt numFmtId="179" formatCode="_-* #,##0.00\ [$€-1]_-;\-* #,##0.00\ [$€-1]_-;_-* &quot;-&quot;??\ [$€-1]_-"/>
    <numFmt numFmtId="180" formatCode="#,##0_);[Red]\(#,##0\)"/>
    <numFmt numFmtId="181" formatCode="#,##0_ "/>
  </numFmts>
  <fonts count="37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6" fillId="0" borderId="0"/>
    <xf numFmtId="0" fontId="3" fillId="0" borderId="0"/>
    <xf numFmtId="0" fontId="26" fillId="0" borderId="0"/>
    <xf numFmtId="0" fontId="21" fillId="0" borderId="0"/>
    <xf numFmtId="0" fontId="2" fillId="0" borderId="0"/>
    <xf numFmtId="0" fontId="21" fillId="0" borderId="0"/>
    <xf numFmtId="0" fontId="27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79" fontId="2" fillId="0" borderId="0"/>
    <xf numFmtId="0" fontId="2" fillId="0" borderId="0"/>
    <xf numFmtId="0" fontId="28" fillId="0" borderId="0"/>
    <xf numFmtId="0" fontId="29" fillId="0" borderId="1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176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61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180" fontId="22" fillId="24" borderId="0" xfId="46" applyNumberFormat="1" applyFont="1" applyFill="1" applyAlignment="1">
      <alignment horizontal="center" vertical="center"/>
    </xf>
    <xf numFmtId="180" fontId="22" fillId="7" borderId="10" xfId="46" applyNumberFormat="1" applyFont="1" applyFill="1" applyBorder="1" applyAlignment="1">
      <alignment horizontal="center" vertical="center"/>
    </xf>
    <xf numFmtId="180" fontId="23" fillId="17" borderId="10" xfId="46" applyNumberFormat="1" applyFont="1" applyFill="1" applyBorder="1" applyAlignment="1">
      <alignment horizontal="center" vertical="center"/>
    </xf>
    <xf numFmtId="0" fontId="34" fillId="0" borderId="10" xfId="46" applyFont="1" applyFill="1" applyBorder="1" applyAlignment="1">
      <alignment horizontal="left" vertical="center" wrapText="1"/>
    </xf>
    <xf numFmtId="180" fontId="23" fillId="26" borderId="10" xfId="46" applyNumberFormat="1" applyFont="1" applyFill="1" applyBorder="1" applyAlignment="1">
      <alignment horizontal="center" vertical="center"/>
    </xf>
    <xf numFmtId="0" fontId="23" fillId="26" borderId="10" xfId="46" applyFont="1" applyFill="1" applyBorder="1" applyAlignment="1">
      <alignment horizontal="center" vertical="center" wrapText="1"/>
    </xf>
    <xf numFmtId="180" fontId="22" fillId="24" borderId="18" xfId="46" applyNumberFormat="1" applyFont="1" applyFill="1" applyBorder="1" applyAlignment="1">
      <alignment horizontal="center" vertical="center"/>
    </xf>
    <xf numFmtId="0" fontId="22" fillId="24" borderId="19" xfId="46" applyFont="1" applyFill="1" applyBorder="1" applyAlignment="1">
      <alignment vertical="center" wrapText="1"/>
    </xf>
    <xf numFmtId="0" fontId="22" fillId="24" borderId="20" xfId="46" applyFont="1" applyFill="1" applyBorder="1" applyAlignment="1">
      <alignment horizontal="left" vertical="center"/>
    </xf>
    <xf numFmtId="180" fontId="22" fillId="24" borderId="0" xfId="46" applyNumberFormat="1" applyFont="1" applyFill="1" applyBorder="1" applyAlignment="1">
      <alignment horizontal="center" vertical="center"/>
    </xf>
    <xf numFmtId="57" fontId="22" fillId="24" borderId="0" xfId="46" applyNumberFormat="1" applyFont="1" applyFill="1" applyBorder="1" applyAlignment="1">
      <alignment horizontal="left" vertical="center"/>
    </xf>
    <xf numFmtId="0" fontId="24" fillId="24" borderId="0" xfId="46" applyFont="1" applyFill="1" applyBorder="1" applyAlignment="1">
      <alignment horizontal="center" vertical="center"/>
    </xf>
    <xf numFmtId="0" fontId="22" fillId="24" borderId="0" xfId="46" applyFont="1" applyFill="1" applyBorder="1" applyAlignment="1">
      <alignment horizontal="left" vertical="center"/>
    </xf>
    <xf numFmtId="0" fontId="22" fillId="24" borderId="0" xfId="46" applyFont="1" applyFill="1" applyBorder="1" applyAlignment="1">
      <alignment horizontal="center" vertical="center"/>
    </xf>
    <xf numFmtId="0" fontId="22" fillId="25" borderId="18" xfId="46" applyFont="1" applyFill="1" applyBorder="1" applyAlignment="1">
      <alignment horizontal="center" vertical="center"/>
    </xf>
    <xf numFmtId="0" fontId="23" fillId="26" borderId="10" xfId="46" applyFont="1" applyFill="1" applyBorder="1" applyAlignment="1">
      <alignment horizontal="center" vertical="center" wrapText="1"/>
    </xf>
    <xf numFmtId="0" fontId="34" fillId="0" borderId="10" xfId="46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/>
    </xf>
    <xf numFmtId="0" fontId="35" fillId="0" borderId="11" xfId="46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left" vertical="center" wrapText="1"/>
    </xf>
    <xf numFmtId="181" fontId="36" fillId="27" borderId="10" xfId="0" applyNumberFormat="1" applyFont="1" applyFill="1" applyBorder="1" applyAlignment="1">
      <alignment horizontal="center" vertical="center"/>
    </xf>
    <xf numFmtId="0" fontId="36" fillId="27" borderId="0" xfId="0" applyFont="1" applyFill="1" applyAlignment="1">
      <alignment horizontal="center" vertical="center"/>
    </xf>
    <xf numFmtId="180" fontId="22" fillId="24" borderId="0" xfId="46" applyNumberFormat="1" applyFont="1" applyFill="1" applyBorder="1" applyAlignment="1">
      <alignment horizontal="center" vertical="center"/>
    </xf>
    <xf numFmtId="180" fontId="22" fillId="24" borderId="21" xfId="46" applyNumberFormat="1" applyFont="1" applyFill="1" applyBorder="1" applyAlignment="1">
      <alignment horizontal="center" vertical="center"/>
    </xf>
    <xf numFmtId="0" fontId="35" fillId="0" borderId="11" xfId="46" applyFont="1" applyFill="1" applyBorder="1" applyAlignment="1">
      <alignment horizontal="center" vertical="center" wrapText="1"/>
    </xf>
    <xf numFmtId="0" fontId="35" fillId="0" borderId="12" xfId="46" applyFont="1" applyFill="1" applyBorder="1" applyAlignment="1">
      <alignment horizontal="center" vertical="center" wrapText="1"/>
    </xf>
    <xf numFmtId="0" fontId="35" fillId="0" borderId="13" xfId="46" applyFont="1" applyFill="1" applyBorder="1" applyAlignment="1">
      <alignment horizontal="center" vertical="center" wrapText="1"/>
    </xf>
    <xf numFmtId="0" fontId="22" fillId="25" borderId="17" xfId="46" applyFont="1" applyFill="1" applyBorder="1" applyAlignment="1">
      <alignment horizontal="center" vertical="center"/>
    </xf>
    <xf numFmtId="0" fontId="22" fillId="25" borderId="18" xfId="46" applyFont="1" applyFill="1" applyBorder="1" applyAlignment="1">
      <alignment horizontal="center" vertical="center"/>
    </xf>
    <xf numFmtId="0" fontId="22" fillId="24" borderId="0" xfId="46" applyFont="1" applyFill="1" applyBorder="1" applyAlignment="1">
      <alignment horizontal="left" vertical="center" wrapText="1"/>
    </xf>
    <xf numFmtId="0" fontId="23" fillId="26" borderId="10" xfId="46" applyFont="1" applyFill="1" applyBorder="1" applyAlignment="1">
      <alignment horizontal="center" vertical="center" wrapText="1"/>
    </xf>
    <xf numFmtId="0" fontId="22" fillId="7" borderId="22" xfId="46" applyFont="1" applyFill="1" applyBorder="1" applyAlignment="1">
      <alignment horizontal="center" vertical="center"/>
    </xf>
    <xf numFmtId="0" fontId="22" fillId="7" borderId="23" xfId="46" applyFont="1" applyFill="1" applyBorder="1" applyAlignment="1">
      <alignment horizontal="center" vertical="center"/>
    </xf>
    <xf numFmtId="0" fontId="22" fillId="7" borderId="24" xfId="46" applyFont="1" applyFill="1" applyBorder="1" applyAlignment="1">
      <alignment horizontal="center" vertical="center"/>
    </xf>
    <xf numFmtId="0" fontId="23" fillId="17" borderId="22" xfId="46" applyFont="1" applyFill="1" applyBorder="1" applyAlignment="1">
      <alignment horizontal="center" vertical="center"/>
    </xf>
    <xf numFmtId="0" fontId="23" fillId="17" borderId="23" xfId="46" applyFont="1" applyFill="1" applyBorder="1" applyAlignment="1">
      <alignment horizontal="center" vertical="center"/>
    </xf>
    <xf numFmtId="0" fontId="23" fillId="17" borderId="24" xfId="46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3" fontId="34" fillId="0" borderId="10" xfId="75" applyNumberFormat="1" applyFont="1" applyFill="1" applyBorder="1" applyAlignment="1">
      <alignment horizontal="left" vertical="center" wrapText="1"/>
    </xf>
    <xf numFmtId="0" fontId="22" fillId="0" borderId="0" xfId="46" applyFont="1" applyFill="1" applyAlignment="1">
      <alignment horizontal="center" vertical="center"/>
    </xf>
    <xf numFmtId="0" fontId="22" fillId="0" borderId="0" xfId="46" applyFont="1" applyFill="1" applyAlignment="1">
      <alignment horizontal="left" vertical="center"/>
    </xf>
    <xf numFmtId="3" fontId="34" fillId="0" borderId="10" xfId="75" applyNumberFormat="1" applyFont="1" applyFill="1" applyBorder="1" applyAlignment="1">
      <alignment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4" fillId="0" borderId="10" xfId="46" applyFont="1" applyFill="1" applyBorder="1" applyAlignment="1">
      <alignment vertical="center" wrapText="1"/>
    </xf>
    <xf numFmtId="0" fontId="22" fillId="0" borderId="10" xfId="46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181" fontId="36" fillId="0" borderId="10" xfId="0" applyNumberFormat="1" applyFont="1" applyFill="1" applyBorder="1" applyAlignment="1">
      <alignment horizontal="center" vertical="center"/>
    </xf>
    <xf numFmtId="181" fontId="36" fillId="0" borderId="22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</cellXfs>
  <cellStyles count="85">
    <cellStyle name="_ET_STYLE_NoName_00_" xfId="1"/>
    <cellStyle name="0,0_x000a__x000a_NA_x000a__x000a_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" xfId="0" builtinId="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0</xdr:row>
      <xdr:rowOff>571699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22"/>
  <sheetViews>
    <sheetView tabSelected="1" view="pageBreakPreview" zoomScaleSheetLayoutView="100" workbookViewId="0">
      <pane xSplit="2" ySplit="7" topLeftCell="C14" activePane="bottomRight" state="frozen"/>
      <selection pane="topRight" activeCell="C1" sqref="C1"/>
      <selection pane="bottomLeft" activeCell="A9" sqref="A9"/>
      <selection pane="bottomRight" activeCell="D16" sqref="D16"/>
    </sheetView>
  </sheetViews>
  <sheetFormatPr defaultColWidth="19.75" defaultRowHeight="14.25"/>
  <cols>
    <col min="1" max="1" width="22.75" style="6" customWidth="1" collapsed="1"/>
    <col min="2" max="2" width="22.625" style="4" customWidth="1" collapsed="1"/>
    <col min="3" max="3" width="31.75" style="1" customWidth="1"/>
    <col min="4" max="4" width="11.375" style="1" customWidth="1"/>
    <col min="5" max="5" width="7.125" style="7" customWidth="1"/>
    <col min="6" max="7" width="8.75" style="7" customWidth="1"/>
    <col min="8" max="8" width="28.625" style="2" customWidth="1"/>
    <col min="9" max="9" width="19.75" style="4"/>
    <col min="10" max="16384" width="19.75" style="3"/>
  </cols>
  <sheetData>
    <row r="1" spans="1:9" ht="45.95" customHeight="1">
      <c r="A1" s="35"/>
      <c r="B1" s="36"/>
      <c r="C1" s="36"/>
      <c r="D1" s="21"/>
      <c r="E1" s="13"/>
      <c r="F1" s="13"/>
      <c r="G1" s="13"/>
      <c r="H1" s="14"/>
    </row>
    <row r="2" spans="1:9">
      <c r="A2" s="15" t="s">
        <v>0</v>
      </c>
      <c r="B2" s="37" t="s">
        <v>13</v>
      </c>
      <c r="C2" s="37"/>
      <c r="D2" s="37"/>
      <c r="E2" s="37"/>
      <c r="F2" s="16"/>
      <c r="G2" s="30" t="s">
        <v>30</v>
      </c>
      <c r="H2" s="31"/>
    </row>
    <row r="3" spans="1:9">
      <c r="A3" s="15" t="s">
        <v>1</v>
      </c>
      <c r="B3" s="17" t="s">
        <v>32</v>
      </c>
      <c r="C3" s="18"/>
      <c r="D3" s="18"/>
      <c r="E3" s="16"/>
      <c r="F3" s="16"/>
      <c r="G3" s="30" t="s">
        <v>31</v>
      </c>
      <c r="H3" s="31"/>
    </row>
    <row r="4" spans="1:9">
      <c r="A4" s="15" t="s">
        <v>8</v>
      </c>
      <c r="B4" s="19"/>
      <c r="C4" s="20"/>
      <c r="D4" s="20"/>
      <c r="E4" s="16"/>
      <c r="F4" s="16"/>
      <c r="G4" s="30" t="s">
        <v>33</v>
      </c>
      <c r="H4" s="31"/>
    </row>
    <row r="5" spans="1:9" ht="9.75" hidden="1" customHeight="1">
      <c r="A5" s="15" t="s">
        <v>9</v>
      </c>
      <c r="B5" s="19"/>
      <c r="C5" s="20"/>
      <c r="D5" s="20"/>
      <c r="E5" s="16"/>
      <c r="F5" s="16"/>
      <c r="G5" s="30"/>
      <c r="H5" s="31"/>
    </row>
    <row r="6" spans="1:9" hidden="1">
      <c r="A6" s="15" t="s">
        <v>7</v>
      </c>
      <c r="B6" s="19"/>
      <c r="C6" s="20"/>
      <c r="D6" s="20"/>
      <c r="E6" s="16"/>
      <c r="F6" s="16"/>
      <c r="G6" s="30"/>
      <c r="H6" s="31"/>
    </row>
    <row r="7" spans="1:9" s="1" customFormat="1">
      <c r="A7" s="38" t="s">
        <v>2</v>
      </c>
      <c r="B7" s="38"/>
      <c r="C7" s="12" t="s">
        <v>3</v>
      </c>
      <c r="D7" s="22" t="s">
        <v>26</v>
      </c>
      <c r="E7" s="11" t="s">
        <v>4</v>
      </c>
      <c r="F7" s="11" t="s">
        <v>5</v>
      </c>
      <c r="G7" s="11" t="s">
        <v>27</v>
      </c>
      <c r="H7" s="12" t="s">
        <v>10</v>
      </c>
      <c r="I7" s="4"/>
    </row>
    <row r="8" spans="1:9" s="51" customFormat="1" ht="30" customHeight="1">
      <c r="A8" s="32" t="s">
        <v>19</v>
      </c>
      <c r="B8" s="32" t="s">
        <v>12</v>
      </c>
      <c r="C8" s="47" t="s">
        <v>17</v>
      </c>
      <c r="D8" s="48">
        <v>950</v>
      </c>
      <c r="E8" s="49">
        <v>1</v>
      </c>
      <c r="F8" s="49">
        <v>4</v>
      </c>
      <c r="G8" s="49">
        <f>D8*E8*F8</f>
        <v>3800</v>
      </c>
      <c r="H8" s="50" t="s">
        <v>22</v>
      </c>
    </row>
    <row r="9" spans="1:9" s="51" customFormat="1" ht="30" customHeight="1">
      <c r="A9" s="33"/>
      <c r="B9" s="33"/>
      <c r="C9" s="47" t="s">
        <v>34</v>
      </c>
      <c r="D9" s="48">
        <v>950</v>
      </c>
      <c r="E9" s="49">
        <v>1</v>
      </c>
      <c r="F9" s="49">
        <v>2</v>
      </c>
      <c r="G9" s="49">
        <f t="shared" ref="G9:G18" si="0">D9*E9*F9</f>
        <v>1900</v>
      </c>
      <c r="H9" s="50" t="s">
        <v>23</v>
      </c>
      <c r="I9" s="52"/>
    </row>
    <row r="10" spans="1:9" s="51" customFormat="1" ht="24.95" customHeight="1">
      <c r="A10" s="33"/>
      <c r="B10" s="26" t="s">
        <v>11</v>
      </c>
      <c r="C10" s="47" t="s">
        <v>14</v>
      </c>
      <c r="D10" s="48">
        <v>315</v>
      </c>
      <c r="E10" s="49">
        <v>1</v>
      </c>
      <c r="F10" s="49">
        <v>4</v>
      </c>
      <c r="G10" s="49">
        <f t="shared" si="0"/>
        <v>1260</v>
      </c>
      <c r="H10" s="53" t="s">
        <v>18</v>
      </c>
      <c r="I10" s="52"/>
    </row>
    <row r="11" spans="1:9" s="51" customFormat="1" ht="24.95" customHeight="1">
      <c r="A11" s="33"/>
      <c r="B11" s="54" t="s">
        <v>15</v>
      </c>
      <c r="C11" s="10" t="s">
        <v>21</v>
      </c>
      <c r="D11" s="23">
        <v>548.5</v>
      </c>
      <c r="E11" s="49">
        <v>1</v>
      </c>
      <c r="F11" s="49">
        <v>1</v>
      </c>
      <c r="G11" s="49">
        <f t="shared" si="0"/>
        <v>548.5</v>
      </c>
      <c r="H11" s="55"/>
    </row>
    <row r="12" spans="1:9" s="51" customFormat="1" ht="24.95" customHeight="1">
      <c r="A12" s="33"/>
      <c r="B12" s="54" t="s">
        <v>38</v>
      </c>
      <c r="C12" s="10" t="s">
        <v>41</v>
      </c>
      <c r="D12" s="23">
        <v>2900</v>
      </c>
      <c r="E12" s="49">
        <v>1</v>
      </c>
      <c r="F12" s="49">
        <v>3</v>
      </c>
      <c r="G12" s="49">
        <f t="shared" si="0"/>
        <v>8700</v>
      </c>
      <c r="H12" s="55"/>
    </row>
    <row r="13" spans="1:9" s="51" customFormat="1" ht="24.95" customHeight="1">
      <c r="A13" s="33"/>
      <c r="B13" s="54" t="s">
        <v>36</v>
      </c>
      <c r="C13" s="10" t="s">
        <v>37</v>
      </c>
      <c r="D13" s="23">
        <v>2900</v>
      </c>
      <c r="E13" s="49">
        <v>1</v>
      </c>
      <c r="F13" s="49">
        <v>1</v>
      </c>
      <c r="G13" s="49">
        <f t="shared" si="0"/>
        <v>2900</v>
      </c>
      <c r="H13" s="55"/>
    </row>
    <row r="14" spans="1:9" s="51" customFormat="1" ht="24.95" customHeight="1">
      <c r="A14" s="33"/>
      <c r="B14" s="54" t="s">
        <v>36</v>
      </c>
      <c r="C14" s="10" t="s">
        <v>20</v>
      </c>
      <c r="D14" s="23">
        <v>500</v>
      </c>
      <c r="E14" s="49">
        <v>1</v>
      </c>
      <c r="F14" s="49">
        <v>3</v>
      </c>
      <c r="G14" s="49">
        <f t="shared" si="0"/>
        <v>1500</v>
      </c>
      <c r="H14" s="55"/>
    </row>
    <row r="15" spans="1:9" s="51" customFormat="1" ht="24.95" customHeight="1">
      <c r="A15" s="33"/>
      <c r="B15" s="54" t="s">
        <v>40</v>
      </c>
      <c r="C15" s="10" t="s">
        <v>39</v>
      </c>
      <c r="D15" s="23">
        <v>357</v>
      </c>
      <c r="E15" s="49">
        <v>1</v>
      </c>
      <c r="F15" s="49">
        <v>3</v>
      </c>
      <c r="G15" s="49">
        <f t="shared" si="0"/>
        <v>1071</v>
      </c>
      <c r="H15" s="55"/>
    </row>
    <row r="16" spans="1:9" s="51" customFormat="1" ht="24.95" customHeight="1">
      <c r="A16" s="34"/>
      <c r="B16" s="54" t="s">
        <v>16</v>
      </c>
      <c r="C16" s="56"/>
      <c r="D16" s="56">
        <v>7663.66</v>
      </c>
      <c r="E16" s="49">
        <v>1</v>
      </c>
      <c r="F16" s="49">
        <v>1</v>
      </c>
      <c r="G16" s="49">
        <f t="shared" si="0"/>
        <v>7663.66</v>
      </c>
      <c r="H16" s="10"/>
    </row>
    <row r="17" spans="1:9" s="60" customFormat="1" ht="27" customHeight="1">
      <c r="A17" s="24" t="s">
        <v>24</v>
      </c>
      <c r="B17" s="24" t="s">
        <v>25</v>
      </c>
      <c r="C17" s="57" t="s">
        <v>35</v>
      </c>
      <c r="D17" s="58">
        <v>1300</v>
      </c>
      <c r="E17" s="58">
        <v>1</v>
      </c>
      <c r="F17" s="59">
        <v>1</v>
      </c>
      <c r="G17" s="49">
        <f t="shared" si="0"/>
        <v>1300</v>
      </c>
    </row>
    <row r="18" spans="1:9" s="29" customFormat="1" ht="27" customHeight="1">
      <c r="A18" s="45"/>
      <c r="B18" s="46"/>
      <c r="C18" s="27" t="s">
        <v>42</v>
      </c>
      <c r="D18" s="28">
        <v>52707</v>
      </c>
      <c r="E18" s="28">
        <v>1</v>
      </c>
      <c r="F18" s="28">
        <v>1</v>
      </c>
      <c r="G18" s="25">
        <f t="shared" si="0"/>
        <v>52707</v>
      </c>
    </row>
    <row r="19" spans="1:9" s="6" customFormat="1" ht="24.95" customHeight="1">
      <c r="A19" s="39" t="s">
        <v>6</v>
      </c>
      <c r="B19" s="40"/>
      <c r="C19" s="40"/>
      <c r="D19" s="40"/>
      <c r="E19" s="40"/>
      <c r="F19" s="41"/>
      <c r="G19" s="8">
        <f>SUM(G8:G18)</f>
        <v>83350.16</v>
      </c>
      <c r="H19" s="5"/>
      <c r="I19" s="4"/>
    </row>
    <row r="20" spans="1:9" s="6" customFormat="1" ht="24.95" customHeight="1">
      <c r="A20" s="39" t="s">
        <v>28</v>
      </c>
      <c r="B20" s="40"/>
      <c r="C20" s="40"/>
      <c r="D20" s="40"/>
      <c r="E20" s="40"/>
      <c r="F20" s="41"/>
      <c r="G20" s="8">
        <f>G19*0.1</f>
        <v>8335.0160000000014</v>
      </c>
      <c r="H20" s="5"/>
      <c r="I20" s="4"/>
    </row>
    <row r="21" spans="1:9" ht="24.95" customHeight="1">
      <c r="A21" s="42" t="s">
        <v>29</v>
      </c>
      <c r="B21" s="43"/>
      <c r="C21" s="43"/>
      <c r="D21" s="43"/>
      <c r="E21" s="43"/>
      <c r="F21" s="44"/>
      <c r="G21" s="9">
        <f>G19+G20</f>
        <v>91685.176000000007</v>
      </c>
      <c r="H21" s="5"/>
    </row>
    <row r="22" spans="1:9">
      <c r="G22" s="7">
        <v>91685</v>
      </c>
    </row>
  </sheetData>
  <mergeCells count="13">
    <mergeCell ref="A19:F19"/>
    <mergeCell ref="A20:F20"/>
    <mergeCell ref="A21:F21"/>
    <mergeCell ref="A8:A16"/>
    <mergeCell ref="A1:C1"/>
    <mergeCell ref="B2:E2"/>
    <mergeCell ref="A7:B7"/>
    <mergeCell ref="B8:B9"/>
    <mergeCell ref="G2:H2"/>
    <mergeCell ref="G3:H3"/>
    <mergeCell ref="G4:H4"/>
    <mergeCell ref="G5:H5"/>
    <mergeCell ref="G6:H6"/>
  </mergeCells>
  <phoneticPr fontId="1" type="noConversion"/>
  <dataValidations count="1">
    <dataValidation allowBlank="1" showErrorMessage="1" promptTitle="Beschreibung Tätigkeit" prompt="Bitte hier die Beschreibung der für die Ausführung der Dienstleistung erforderlichen Tätigkeit angeben." sqref="C8:D9"/>
  </dataValidations>
  <pageMargins left="0.60972222222222228" right="0.17916666666666667" top="0.4" bottom="0.50902777777777775" header="0.32916666666666666" footer="0.51111111111111107"/>
  <pageSetup paperSize="9" scale="57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上海-黄山</vt:lpstr>
      <vt:lpstr>'上海-黄山'!Print_Area</vt:lpstr>
      <vt:lpstr>'上海-黄山'!Print_Titles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thinkpad</cp:lastModifiedBy>
  <cp:revision/>
  <cp:lastPrinted>2018-03-07T06:58:14Z</cp:lastPrinted>
  <dcterms:created xsi:type="dcterms:W3CDTF">1996-12-17T01:32:42Z</dcterms:created>
  <dcterms:modified xsi:type="dcterms:W3CDTF">2018-05-04T09:07:12Z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