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H45" i="3"/>
  <c r="H52"/>
  <c r="H53"/>
  <c r="C58"/>
  <c r="I58"/>
  <c r="G52"/>
  <c r="G53"/>
  <c r="G58"/>
  <c r="E58"/>
  <c r="A58"/>
  <c r="F53"/>
  <c r="E53"/>
  <c r="D53"/>
  <c r="C53"/>
  <c r="F52"/>
  <c r="E52"/>
  <c r="D52"/>
  <c r="C52"/>
  <c r="H51"/>
  <c r="H50"/>
  <c r="H49"/>
  <c r="H48"/>
  <c r="H47"/>
  <c r="H46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</calcChain>
</file>

<file path=xl/sharedStrings.xml><?xml version="1.0" encoding="utf-8"?>
<sst xmlns="http://schemas.openxmlformats.org/spreadsheetml/2006/main" count="111" uniqueCount="89">
  <si>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</si>
  <si>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</si>
  <si>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</si>
  <si>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</si>
  <si>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</si>
  <si>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</si>
  <si>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</si>
  <si>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</si>
  <si>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</si>
  <si>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</si>
  <si>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</si>
  <si>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</si>
  <si>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</si>
  <si>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</si>
  <si>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</si>
  <si>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</si>
  <si>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过桥费</t>
  </si>
  <si>
    <t>可用项目：租车费、大交通、过路费、过桥费。
加油费（仅试驾活动可用，且只可使用活动当时当地的加油票）</t>
  </si>
  <si>
    <t>打车费</t>
  </si>
  <si>
    <t>滴滴费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</si>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</sst>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0" fontId="4" fillId="3" borderId="6" xfId="2" applyNumberFormat="1" applyFont="1" applyFill="1" applyBorder="1" applyAlignment="1">
      <alignment horizontal="center" vertical="center"/>
    </xf>
    <xf numFmtId="180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6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52" zoomScaleSheetLayoutView="100" workbookViewId="0">
      <selection activeCell="G46" sqref="G46"/>
    </sheetView>
  </sheetViews>
  <sheetFormatPr defaultColWidth="9" defaultRowHeight="21" customHeight="1"/>
  <cols>
    <col min="1" max="1" width="9.125" style="31" customWidth="1"/>
    <col min="2" max="2" width="16.75" customWidth="1"/>
    <col min="3" max="3" width="15.5" style="32" customWidth="1"/>
    <col min="4" max="4" width="8.625" customWidth="1"/>
    <col min="5" max="5" width="15.5" customWidth="1"/>
    <col min="6" max="6" width="13.375" customWidth="1"/>
    <col min="7" max="7" width="9.125" customWidth="1"/>
    <col min="8" max="8" width="13.3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68</v>
      </c>
      <c r="G8" s="37">
        <v>0</v>
      </c>
      <c r="H8" s="37">
        <f t="shared" ref="H8:H45" si="0">F8+G8</f>
        <v>68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1206</v>
      </c>
      <c r="G9" s="37">
        <v>0</v>
      </c>
      <c r="H9" s="37">
        <f t="shared" si="0"/>
        <v>1206</v>
      </c>
      <c r="I9" s="45" t="s">
        <v>18</v>
      </c>
      <c r="J9" s="74"/>
    </row>
    <row r="10" spans="1:12" ht="21" customHeight="1">
      <c r="A10" s="59"/>
      <c r="B10" s="64"/>
      <c r="C10" s="67"/>
      <c r="D10" s="70"/>
      <c r="E10" s="67"/>
      <c r="F10" s="37">
        <v>4563.7</v>
      </c>
      <c r="G10" s="37">
        <v>0</v>
      </c>
      <c r="H10" s="37">
        <f t="shared" si="0"/>
        <v>4563.7</v>
      </c>
      <c r="I10" s="45" t="s">
        <v>19</v>
      </c>
      <c r="J10" s="74"/>
    </row>
    <row r="11" spans="1:12" ht="21" customHeight="1">
      <c r="A11" s="59"/>
      <c r="B11" s="64"/>
      <c r="C11" s="67"/>
      <c r="D11" s="70"/>
      <c r="E11" s="67"/>
      <c r="F11" s="37">
        <v>5146.16</v>
      </c>
      <c r="G11" s="37">
        <v>0</v>
      </c>
      <c r="H11" s="37">
        <f t="shared" si="0"/>
        <v>5146.16</v>
      </c>
      <c r="I11" s="45" t="s">
        <v>20</v>
      </c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21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10983.86</v>
      </c>
      <c r="G13" s="40">
        <f t="shared" ref="G13:H13" si="1">SUM(G8:G12)</f>
        <v>0</v>
      </c>
      <c r="H13" s="40">
        <f t="shared" si="1"/>
        <v>10983.86</v>
      </c>
      <c r="I13" s="46"/>
      <c r="J13" s="75"/>
    </row>
    <row r="14" spans="1:12" ht="21" customHeight="1">
      <c r="A14" s="60">
        <v>2</v>
      </c>
      <c r="B14" s="65" t="s">
        <v>22</v>
      </c>
      <c r="C14" s="68">
        <v>16000</v>
      </c>
      <c r="D14" s="60">
        <v>1</v>
      </c>
      <c r="E14" s="68">
        <f t="shared" ref="E14:E45" si="2">C14*D14</f>
        <v>16000</v>
      </c>
      <c r="F14" s="37">
        <v>0</v>
      </c>
      <c r="G14" s="37">
        <v>0</v>
      </c>
      <c r="H14" s="37">
        <f t="shared" si="0"/>
        <v>0</v>
      </c>
      <c r="I14" s="45"/>
      <c r="J14" s="76" t="s">
        <v>23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24</v>
      </c>
      <c r="C16" s="40">
        <f>SUM(C14)</f>
        <v>16000</v>
      </c>
      <c r="D16" s="40">
        <f>SUM(D14)</f>
        <v>1</v>
      </c>
      <c r="E16" s="40">
        <f>SUM(E14)</f>
        <v>16000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25</v>
      </c>
      <c r="C17" s="67">
        <v>4000</v>
      </c>
      <c r="D17" s="70">
        <v>1</v>
      </c>
      <c r="E17" s="67">
        <f t="shared" si="2"/>
        <v>4000</v>
      </c>
      <c r="F17" s="37">
        <v>0</v>
      </c>
      <c r="G17" s="37">
        <v>0</v>
      </c>
      <c r="H17" s="37">
        <f t="shared" si="0"/>
        <v>0</v>
      </c>
      <c r="I17" s="45"/>
      <c r="J17" s="77" t="s">
        <v>26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27</v>
      </c>
      <c r="C21" s="40">
        <f>SUM(C17)</f>
        <v>4000</v>
      </c>
      <c r="D21" s="40">
        <f t="shared" ref="D21:E21" si="4">SUM(D17)</f>
        <v>1</v>
      </c>
      <c r="E21" s="40">
        <f t="shared" si="4"/>
        <v>4000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28</v>
      </c>
      <c r="C22" s="67">
        <v>0</v>
      </c>
      <c r="D22" s="70"/>
      <c r="E22" s="67">
        <f t="shared" si="2"/>
        <v>0</v>
      </c>
      <c r="F22" s="37">
        <v>3268.99</v>
      </c>
      <c r="G22" s="37">
        <v>0</v>
      </c>
      <c r="H22" s="37">
        <f t="shared" si="0"/>
        <v>3268.99</v>
      </c>
      <c r="I22" s="45" t="s">
        <v>29</v>
      </c>
      <c r="J22" s="77" t="s">
        <v>30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31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3268.99</v>
      </c>
      <c r="G24" s="40">
        <f t="shared" ref="G24:H24" si="7">SUM(G22:G23)</f>
        <v>0</v>
      </c>
      <c r="H24" s="40">
        <f t="shared" si="7"/>
        <v>3268.99</v>
      </c>
      <c r="I24" s="46"/>
      <c r="J24" s="79"/>
    </row>
    <row r="25" spans="1:10" ht="21" customHeight="1">
      <c r="A25" s="60">
        <v>5</v>
      </c>
      <c r="B25" s="65" t="s">
        <v>32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33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34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35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36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37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38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39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40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41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42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43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44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45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46</v>
      </c>
      <c r="C45" s="67">
        <v>0</v>
      </c>
      <c r="D45" s="70"/>
      <c r="E45" s="67">
        <f t="shared" si="2"/>
        <v>0</v>
      </c>
      <c r="F45" s="37">
        <v>433.5</v>
      </c>
      <c r="G45" s="37">
        <v>911.04</v>
      </c>
      <c r="H45" s="37">
        <f t="shared" si="0"/>
        <v>1344.54</v>
      </c>
      <c r="I45" s="45" t="s">
        <v>47</v>
      </c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433.5</v>
      </c>
      <c r="G52" s="40">
        <f t="shared" ref="G52:H52" si="21">SUM(G45:G51)</f>
        <v>911.04</v>
      </c>
      <c r="H52" s="40">
        <f t="shared" si="21"/>
        <v>1344.54</v>
      </c>
      <c r="I52" s="46"/>
      <c r="J52" s="82"/>
    </row>
    <row r="53" spans="1:10" ht="21" customHeight="1">
      <c r="A53" s="38"/>
      <c r="B53" s="39" t="s">
        <v>49</v>
      </c>
      <c r="C53" s="40">
        <f>SUM(C52,C44,C40,C37,C32,C27,C24,C21,C16,C13)</f>
        <v>20000</v>
      </c>
      <c r="D53" s="40">
        <f t="shared" ref="D53:H53" si="22">SUM(D52,D44,D40,D37,D32,D27,D24,D21,D16,D13)</f>
        <v>2</v>
      </c>
      <c r="E53" s="40">
        <f t="shared" si="22"/>
        <v>20000</v>
      </c>
      <c r="F53" s="40">
        <f t="shared" si="22"/>
        <v>14686.35</v>
      </c>
      <c r="G53" s="40">
        <f t="shared" si="22"/>
        <v>911.04</v>
      </c>
      <c r="H53" s="40">
        <f t="shared" si="22"/>
        <v>15597.39</v>
      </c>
      <c r="I53" s="46"/>
      <c r="J53" s="47"/>
    </row>
    <row r="57" spans="1:10" ht="21" customHeight="1">
      <c r="A57" s="53" t="s">
        <v>50</v>
      </c>
      <c r="B57" s="54"/>
      <c r="C57" s="55" t="s">
        <v>51</v>
      </c>
      <c r="D57" s="55"/>
      <c r="E57" s="55" t="s">
        <v>52</v>
      </c>
      <c r="F57" s="55"/>
      <c r="G57" s="55" t="s">
        <v>53</v>
      </c>
      <c r="H57" s="55"/>
      <c r="I57" s="48" t="s">
        <v>54</v>
      </c>
    </row>
    <row r="58" spans="1:10" ht="21" customHeight="1">
      <c r="A58" s="56">
        <f>E53</f>
        <v>20000</v>
      </c>
      <c r="B58" s="57"/>
      <c r="C58" s="57">
        <f>H53</f>
        <v>15597.39</v>
      </c>
      <c r="D58" s="57"/>
      <c r="E58" s="57">
        <f>F53</f>
        <v>14686.35</v>
      </c>
      <c r="F58" s="57"/>
      <c r="G58" s="57">
        <f>G53</f>
        <v>911.04</v>
      </c>
      <c r="H58" s="57"/>
      <c r="I58" s="49">
        <f>A58-C58</f>
        <v>4402.6100000000006</v>
      </c>
    </row>
    <row r="60" spans="1:10" ht="21" customHeight="1">
      <c r="A60" s="41" t="s">
        <v>55</v>
      </c>
      <c r="B60" s="42"/>
      <c r="C60" s="43" t="s">
        <v>56</v>
      </c>
      <c r="D60" s="41"/>
      <c r="E60" s="41" t="s">
        <v>57</v>
      </c>
      <c r="F60" s="41"/>
      <c r="G60" s="41" t="s">
        <v>58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60</v>
      </c>
      <c r="E5" s="5"/>
      <c r="F5" s="83"/>
      <c r="G5" s="83"/>
      <c r="H5" s="5" t="s">
        <v>61</v>
      </c>
      <c r="I5" s="4"/>
      <c r="J5" s="83"/>
      <c r="K5" s="84"/>
    </row>
    <row r="6" spans="2:11" ht="20.100000000000001" customHeight="1">
      <c r="B6" s="6"/>
      <c r="C6" s="7"/>
      <c r="D6" s="8" t="s">
        <v>62</v>
      </c>
      <c r="E6" s="8"/>
      <c r="F6" s="85"/>
      <c r="G6" s="85"/>
      <c r="H6" s="8" t="s">
        <v>63</v>
      </c>
      <c r="I6" s="7"/>
      <c r="J6" s="85"/>
      <c r="K6" s="86"/>
    </row>
    <row r="7" spans="2:11" ht="20.100000000000001" customHeight="1">
      <c r="B7" s="6"/>
      <c r="C7" s="7"/>
      <c r="D7" s="8" t="s">
        <v>64</v>
      </c>
      <c r="E7" s="8"/>
      <c r="F7" s="85"/>
      <c r="G7" s="85"/>
      <c r="H7" s="8" t="s">
        <v>65</v>
      </c>
      <c r="I7" s="22"/>
      <c r="J7" s="85"/>
      <c r="K7" s="86"/>
    </row>
    <row r="8" spans="2:11" ht="20.100000000000001" customHeight="1">
      <c r="B8" s="9"/>
      <c r="C8" s="10"/>
      <c r="D8" s="11"/>
      <c r="E8" s="11"/>
      <c r="F8" s="12"/>
      <c r="G8" s="12"/>
      <c r="H8" s="11" t="s">
        <v>66</v>
      </c>
      <c r="I8" s="23"/>
      <c r="J8" s="87"/>
      <c r="K8" s="8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9" t="s">
        <v>3</v>
      </c>
      <c r="C10" s="90"/>
      <c r="D10" s="14" t="s">
        <v>67</v>
      </c>
      <c r="E10" s="91" t="s">
        <v>68</v>
      </c>
      <c r="F10" s="92"/>
      <c r="G10" s="16" t="s">
        <v>69</v>
      </c>
      <c r="H10" s="15" t="s">
        <v>70</v>
      </c>
      <c r="I10" s="91" t="s">
        <v>71</v>
      </c>
      <c r="J10" s="92"/>
      <c r="K10" s="16" t="s">
        <v>72</v>
      </c>
    </row>
    <row r="11" spans="2:11" ht="20.100000000000001" customHeight="1">
      <c r="B11" s="93">
        <v>1</v>
      </c>
      <c r="C11" s="94"/>
      <c r="D11" s="104" t="s">
        <v>73</v>
      </c>
      <c r="E11" s="93" t="s">
        <v>74</v>
      </c>
      <c r="F11" s="94"/>
      <c r="G11" s="17">
        <v>0</v>
      </c>
      <c r="H11" s="17"/>
      <c r="I11" s="95"/>
      <c r="J11" s="96"/>
      <c r="K11" s="24" t="s">
        <v>75</v>
      </c>
    </row>
    <row r="12" spans="2:11" ht="20.100000000000001" customHeight="1">
      <c r="B12" s="93">
        <v>2</v>
      </c>
      <c r="C12" s="94"/>
      <c r="D12" s="105"/>
      <c r="E12" s="97" t="s">
        <v>76</v>
      </c>
      <c r="F12" s="97"/>
      <c r="G12" s="17">
        <v>0</v>
      </c>
      <c r="H12" s="17"/>
      <c r="I12" s="95"/>
      <c r="J12" s="96"/>
      <c r="K12" s="24" t="s">
        <v>77</v>
      </c>
    </row>
    <row r="13" spans="2:11" ht="20.100000000000001" customHeight="1">
      <c r="B13" s="93">
        <v>3</v>
      </c>
      <c r="C13" s="94"/>
      <c r="D13" s="105"/>
      <c r="E13" s="93" t="s">
        <v>78</v>
      </c>
      <c r="F13" s="94"/>
      <c r="G13" s="17">
        <v>0</v>
      </c>
      <c r="H13" s="17"/>
      <c r="I13" s="95"/>
      <c r="J13" s="96"/>
      <c r="K13" s="24" t="s">
        <v>75</v>
      </c>
    </row>
    <row r="14" spans="2:11" ht="20.100000000000001" customHeight="1">
      <c r="B14" s="93">
        <v>4</v>
      </c>
      <c r="C14" s="94"/>
      <c r="D14" s="105"/>
      <c r="E14" s="93" t="s">
        <v>29</v>
      </c>
      <c r="F14" s="94"/>
      <c r="G14" s="17">
        <v>0</v>
      </c>
      <c r="H14" s="17"/>
      <c r="I14" s="95"/>
      <c r="J14" s="96"/>
      <c r="K14" s="24" t="s">
        <v>79</v>
      </c>
    </row>
    <row r="15" spans="2:11" ht="20.100000000000001" customHeight="1">
      <c r="B15" s="93">
        <v>5</v>
      </c>
      <c r="C15" s="94"/>
      <c r="D15" s="104" t="s">
        <v>46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>
      <c r="B18" s="91" t="s">
        <v>49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70</v>
      </c>
      <c r="C20" s="101"/>
      <c r="D20" s="101"/>
      <c r="E20" s="101"/>
      <c r="F20" s="101"/>
      <c r="G20" s="101" t="s">
        <v>80</v>
      </c>
      <c r="H20" s="101"/>
      <c r="I20" s="101"/>
      <c r="J20" s="101"/>
      <c r="K20" s="16" t="s">
        <v>81</v>
      </c>
    </row>
    <row r="21" spans="1:11" ht="20.100000000000001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82</v>
      </c>
      <c r="C23" s="13"/>
      <c r="D23" s="13"/>
      <c r="E23" s="13"/>
      <c r="F23" s="13" t="s">
        <v>56</v>
      </c>
      <c r="G23" s="13" t="s">
        <v>83</v>
      </c>
      <c r="H23" s="13"/>
      <c r="I23" s="13"/>
      <c r="J23" s="13" t="s">
        <v>58</v>
      </c>
      <c r="K23" s="13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60</v>
      </c>
      <c r="E28" s="5"/>
      <c r="F28" s="83">
        <f>F5</f>
        <v>0</v>
      </c>
      <c r="G28" s="83"/>
      <c r="H28" s="5" t="s">
        <v>61</v>
      </c>
      <c r="I28" s="4"/>
      <c r="J28" s="83">
        <f>J5</f>
        <v>0</v>
      </c>
      <c r="K28" s="84"/>
    </row>
    <row r="29" spans="1:11" ht="20.100000000000001" customHeight="1">
      <c r="B29" s="6"/>
      <c r="C29" s="7"/>
      <c r="D29" s="8" t="s">
        <v>62</v>
      </c>
      <c r="E29" s="8"/>
      <c r="F29" s="85">
        <f>F6</f>
        <v>0</v>
      </c>
      <c r="G29" s="85"/>
      <c r="H29" s="8" t="s">
        <v>63</v>
      </c>
      <c r="I29" s="7"/>
      <c r="J29" s="85">
        <f>J6</f>
        <v>0</v>
      </c>
      <c r="K29" s="86"/>
    </row>
    <row r="30" spans="1:11" ht="20.100000000000001" customHeight="1">
      <c r="B30" s="6"/>
      <c r="C30" s="7"/>
      <c r="D30" s="8" t="s">
        <v>64</v>
      </c>
      <c r="E30" s="8"/>
      <c r="F30" s="85">
        <f>F7</f>
        <v>0</v>
      </c>
      <c r="G30" s="85"/>
      <c r="H30" s="8" t="s">
        <v>65</v>
      </c>
      <c r="I30" s="22"/>
      <c r="J30" s="85">
        <f>J7</f>
        <v>0</v>
      </c>
      <c r="K30" s="8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66</v>
      </c>
      <c r="I31" s="23"/>
      <c r="J31" s="87">
        <f>J8</f>
        <v>0</v>
      </c>
      <c r="K31" s="88"/>
    </row>
    <row r="32" spans="1:11" ht="20.100000000000001" customHeight="1"/>
    <row r="33" spans="2:11" ht="20.100000000000001" customHeight="1">
      <c r="B33" s="97"/>
      <c r="C33" s="97"/>
      <c r="D33" s="19" t="s">
        <v>85</v>
      </c>
      <c r="E33" s="97" t="s">
        <v>86</v>
      </c>
      <c r="F33" s="97"/>
      <c r="G33" s="17" t="s">
        <v>87</v>
      </c>
      <c r="H33" s="17" t="s">
        <v>88</v>
      </c>
      <c r="I33" s="103" t="s">
        <v>49</v>
      </c>
      <c r="J33" s="103"/>
      <c r="K33" s="28" t="s">
        <v>72</v>
      </c>
    </row>
    <row r="34" spans="2:11" ht="20.100000000000001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>
      <c r="B37" s="91" t="s">
        <v>49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>
      <c r="B38" s="13" t="s">
        <v>82</v>
      </c>
      <c r="C38" s="13"/>
      <c r="D38" s="13"/>
      <c r="E38" s="13"/>
      <c r="F38" s="13" t="s">
        <v>56</v>
      </c>
      <c r="G38" s="13" t="s">
        <v>83</v>
      </c>
      <c r="H38" s="13"/>
      <c r="I38" s="13"/>
      <c r="J38" s="13" t="s">
        <v>58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2018-01-30T03:42:00Z</cp:lastPrinted>
  <dcterms:created xsi:type="dcterms:W3CDTF">2014-04-15T08:52:00Z</dcterms:created>
  <dcterms:modified xsi:type="dcterms:W3CDTF">2018-03-05T07:09:53Z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