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8AACA135-0F8B-463C-B5AD-8F47558BD96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报价" sheetId="1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9" l="1"/>
  <c r="J8" i="19" s="1"/>
  <c r="J7" i="19"/>
  <c r="J4" i="19"/>
  <c r="J6" i="19"/>
  <c r="J9" i="19" l="1"/>
  <c r="J10" i="19" s="1"/>
  <c r="J11" i="19" s="1"/>
</calcChain>
</file>

<file path=xl/sharedStrings.xml><?xml version="1.0" encoding="utf-8"?>
<sst xmlns="http://schemas.openxmlformats.org/spreadsheetml/2006/main" count="25" uniqueCount="21">
  <si>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</si>
  <si>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</si>
  <si>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</si>
  <si>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</si>
  <si>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</si>
  <si>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</si>
  <si>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</si>
  <si>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</si>
  <si>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</si>
  <si>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</si>
  <si>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10%服务费</t>
  </si>
  <si>
    <t>合计：</t>
  </si>
  <si>
    <t>元/趟</t>
    <phoneticPr fontId="12" type="noConversion"/>
  </si>
  <si>
    <t>元/天/人</t>
    <phoneticPr fontId="12" type="noConversion"/>
  </si>
  <si>
    <t>坦桑四座车含司机单接送（早八晚八之间），特别早或者特别晚接送需要+600元</t>
    <phoneticPr fontId="12" type="noConversion"/>
  </si>
  <si>
    <t>中方配手枪安全官
中方不配枪安全官：2760元/天/人
当地安保配散弹枪： 2100元/天/人
不含安保车辆</t>
    <phoneticPr fontId="12" type="noConversion"/>
  </si>
  <si>
    <t>6%增值税金</t>
    <phoneticPr fontId="12" type="noConversion"/>
  </si>
  <si>
    <t>10月26-28日       安保费用</t>
    <phoneticPr fontId="12" type="noConversion"/>
  </si>
  <si>
    <t>10月接送机</t>
    <phoneticPr fontId="12" type="noConversion"/>
  </si>
  <si>
    <t>11月接送机</t>
    <phoneticPr fontId="12" type="noConversion"/>
  </si>
  <si>
    <t>11月7-12日           安保费用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</si>
</sst>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horizontal="justify" vertical="justify" textRotation="127" wrapText="1"/>
      <protection hidden="1"/>
    </xf>
    <xf numFmtId="0" fontId="8" fillId="0" borderId="0">
      <alignment horizontal="justify" vertical="justify" textRotation="127" wrapText="1"/>
      <protection hidden="1"/>
    </xf>
    <xf numFmtId="0" fontId="7" fillId="0" borderId="0"/>
    <xf numFmtId="0" fontId="11" fillId="0" borderId="0"/>
    <xf numFmtId="0" fontId="10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40" fontId="2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16000000}"/>
    <cellStyle name="Normal_Sheet1" xfId="6" xr:uid="{00000000-0005-0000-0000-000036000000}"/>
    <cellStyle name="常规" xfId="0" builtinId="0"/>
    <cellStyle name="常规 2 2_LEXUS日本考察请款书15.11.4_1" xfId="7" xr:uid="{00000000-0005-0000-0000-000037000000}"/>
    <cellStyle name="常规 2 3" xfId="5" xr:uid="{00000000-0005-0000-0000-000033000000}"/>
    <cellStyle name="常规 2 5" xfId="2" xr:uid="{00000000-0005-0000-0000-000013000000}"/>
    <cellStyle name="常规 2_LEXUS日本考察报价15.9.29" xfId="4" xr:uid="{00000000-0005-0000-0000-00002D000000}"/>
    <cellStyle name="常规 6" xfId="1" xr:uid="{00000000-0005-0000-0000-00000D000000}"/>
    <cellStyle name="千位分隔 2" xfId="8" xr:uid="{00000000-0005-0000-0000-00003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tabSelected="1" zoomScale="80" zoomScaleNormal="80" workbookViewId="0">
      <selection activeCell="K9" sqref="K9"/>
    </sheetView>
  </sheetViews>
  <sheetFormatPr defaultColWidth="10.69140625" defaultRowHeight="13.75"/>
  <cols>
    <col min="1" max="1" width="1.07421875" style="5" customWidth="1"/>
    <col min="2" max="2" width="11.4609375" style="6" customWidth="1"/>
    <col min="3" max="3" width="11.69140625" style="5" customWidth="1"/>
    <col min="4" max="4" width="4.84375" style="5" customWidth="1"/>
    <col min="5" max="5" width="5.07421875" style="5" hidden="1" customWidth="1"/>
    <col min="6" max="6" width="5.765625" style="5" customWidth="1"/>
    <col min="7" max="7" width="8.07421875" style="2" customWidth="1"/>
    <col min="8" max="8" width="8.69140625" style="2" customWidth="1"/>
    <col min="9" max="9" width="11.69140625" style="7" customWidth="1"/>
    <col min="10" max="10" width="17" style="8" customWidth="1"/>
    <col min="11" max="11" width="72" style="5" customWidth="1"/>
    <col min="12" max="12" width="12.07421875" style="5" customWidth="1"/>
    <col min="13" max="250" width="8.07421875" style="5" customWidth="1"/>
    <col min="251" max="251" width="3.765625" style="5" customWidth="1"/>
    <col min="252" max="252" width="12.07421875" style="5" customWidth="1"/>
    <col min="253" max="253" width="14.3046875" style="5" customWidth="1"/>
    <col min="254" max="16384" width="10.69140625" style="5"/>
  </cols>
  <sheetData>
    <row r="2" spans="2:11" s="1" customFormat="1" ht="59.25" customHeight="1">
      <c r="B2" s="34" t="s">
        <v>0</v>
      </c>
      <c r="C2" s="35"/>
      <c r="D2" s="35"/>
      <c r="E2" s="35"/>
      <c r="F2" s="36"/>
      <c r="G2" s="35"/>
      <c r="H2" s="35"/>
      <c r="I2" s="35"/>
      <c r="J2" s="35"/>
      <c r="K2" s="37"/>
    </row>
    <row r="3" spans="2:11" s="2" customFormat="1" ht="31.1" customHeight="1">
      <c r="B3" s="9" t="s">
        <v>1</v>
      </c>
      <c r="C3" s="27" t="s">
        <v>2</v>
      </c>
      <c r="D3" s="27"/>
      <c r="E3" s="27"/>
      <c r="F3" s="10" t="s">
        <v>3</v>
      </c>
      <c r="G3" s="10" t="s">
        <v>4</v>
      </c>
      <c r="H3" s="11" t="s">
        <v>5</v>
      </c>
      <c r="I3" s="13" t="s">
        <v>6</v>
      </c>
      <c r="J3" s="14" t="s">
        <v>7</v>
      </c>
      <c r="K3" s="15" t="s">
        <v>8</v>
      </c>
    </row>
    <row r="4" spans="2:11" s="2" customFormat="1">
      <c r="B4" s="32" t="s">
        <v>9</v>
      </c>
      <c r="C4" s="39" t="s">
        <v>18</v>
      </c>
      <c r="D4" s="39"/>
      <c r="E4" s="39"/>
      <c r="F4" s="12">
        <v>1</v>
      </c>
      <c r="G4" s="21" t="s">
        <v>12</v>
      </c>
      <c r="H4" s="22">
        <v>2</v>
      </c>
      <c r="I4" s="13">
        <v>1300</v>
      </c>
      <c r="J4" s="14">
        <f>F4*H4*I4</f>
        <v>2600</v>
      </c>
      <c r="K4" s="23" t="s">
        <v>14</v>
      </c>
    </row>
    <row r="5" spans="2:11" s="2" customFormat="1">
      <c r="B5" s="33"/>
      <c r="C5" s="39" t="s">
        <v>19</v>
      </c>
      <c r="D5" s="39"/>
      <c r="E5" s="25"/>
      <c r="F5" s="12">
        <v>7</v>
      </c>
      <c r="G5" s="24" t="s">
        <v>12</v>
      </c>
      <c r="H5" s="25">
        <v>2</v>
      </c>
      <c r="I5" s="13">
        <v>1300</v>
      </c>
      <c r="J5" s="14">
        <f>F5*H5*I5</f>
        <v>18200</v>
      </c>
      <c r="K5" s="23"/>
    </row>
    <row r="6" spans="2:11" s="2" customFormat="1" ht="54.9">
      <c r="B6" s="33"/>
      <c r="C6" s="39" t="s">
        <v>17</v>
      </c>
      <c r="D6" s="39"/>
      <c r="E6" s="39"/>
      <c r="F6" s="12">
        <v>1</v>
      </c>
      <c r="G6" s="19" t="s">
        <v>13</v>
      </c>
      <c r="H6" s="20">
        <v>3</v>
      </c>
      <c r="I6" s="13">
        <v>2900</v>
      </c>
      <c r="J6" s="14">
        <f>F6*H6*I6</f>
        <v>8700</v>
      </c>
      <c r="K6" s="23" t="s">
        <v>15</v>
      </c>
    </row>
    <row r="7" spans="2:11" s="2" customFormat="1" ht="54.9">
      <c r="B7" s="40"/>
      <c r="C7" s="39" t="s">
        <v>20</v>
      </c>
      <c r="D7" s="39"/>
      <c r="E7" s="39"/>
      <c r="F7" s="12">
        <v>1</v>
      </c>
      <c r="G7" s="24" t="s">
        <v>13</v>
      </c>
      <c r="H7" s="25">
        <v>6</v>
      </c>
      <c r="I7" s="13">
        <v>2900</v>
      </c>
      <c r="J7" s="14">
        <f>F7*H7*I7</f>
        <v>17400</v>
      </c>
      <c r="K7" s="23" t="s">
        <v>15</v>
      </c>
    </row>
    <row r="8" spans="2:11" s="2" customFormat="1" ht="22.2" customHeight="1">
      <c r="B8" s="38" t="s">
        <v>7</v>
      </c>
      <c r="C8" s="39"/>
      <c r="D8" s="39"/>
      <c r="E8" s="39"/>
      <c r="F8" s="39"/>
      <c r="G8" s="39"/>
      <c r="H8" s="39"/>
      <c r="I8" s="39"/>
      <c r="J8" s="14">
        <f>SUM(J4:J7)</f>
        <v>46900</v>
      </c>
      <c r="K8" s="16"/>
    </row>
    <row r="9" spans="2:11" s="3" customFormat="1" ht="22.2" customHeight="1">
      <c r="B9" s="26" t="s">
        <v>10</v>
      </c>
      <c r="C9" s="27"/>
      <c r="D9" s="27"/>
      <c r="E9" s="27"/>
      <c r="F9" s="27"/>
      <c r="G9" s="27"/>
      <c r="H9" s="27"/>
      <c r="I9" s="27"/>
      <c r="J9" s="14">
        <f>J8*0.1</f>
        <v>4690</v>
      </c>
      <c r="K9" s="16"/>
    </row>
    <row r="10" spans="2:11" s="3" customFormat="1" ht="22.2" customHeight="1">
      <c r="B10" s="28" t="s">
        <v>16</v>
      </c>
      <c r="C10" s="29"/>
      <c r="D10" s="29"/>
      <c r="E10" s="29"/>
      <c r="F10" s="29"/>
      <c r="G10" s="29"/>
      <c r="H10" s="29"/>
      <c r="I10" s="29"/>
      <c r="J10" s="14">
        <f>(J8+J9)*0.06</f>
        <v>3095.4</v>
      </c>
      <c r="K10" s="16"/>
    </row>
    <row r="11" spans="2:11" s="4" customFormat="1" ht="22.2" customHeight="1">
      <c r="B11" s="30" t="s">
        <v>11</v>
      </c>
      <c r="C11" s="31"/>
      <c r="D11" s="31"/>
      <c r="E11" s="31"/>
      <c r="F11" s="31"/>
      <c r="G11" s="31"/>
      <c r="H11" s="31"/>
      <c r="I11" s="31"/>
      <c r="J11" s="17">
        <f>SUM(J8:J10)</f>
        <v>54685.4</v>
      </c>
      <c r="K11" s="18"/>
    </row>
  </sheetData>
  <mergeCells count="11">
    <mergeCell ref="B9:I9"/>
    <mergeCell ref="B10:I10"/>
    <mergeCell ref="B11:I11"/>
    <mergeCell ref="B2:K2"/>
    <mergeCell ref="C3:E3"/>
    <mergeCell ref="B8:I8"/>
    <mergeCell ref="C6:E6"/>
    <mergeCell ref="C4:E4"/>
    <mergeCell ref="C7:E7"/>
    <mergeCell ref="B4:B7"/>
    <mergeCell ref="C5:D5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86139</cp:lastModifiedBy>
  <cp:lastPrinted>2021-09-23T09:11:34Z</cp:lastPrinted>
  <dcterms:created xsi:type="dcterms:W3CDTF">2006-09-13T11:21:00Z</dcterms:created>
  <dcterms:modified xsi:type="dcterms:W3CDTF">2021-10-25T03:12:54Z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