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员工报销明细" sheetId="1" r:id="rId1"/>
    <sheet name="员工差旅明细-呼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<sst xmlns="http://schemas.openxmlformats.org/spreadsheetml/2006/main" count="112" uniqueCount="89">
  <si>
    <t>【借款报销单】</t>
  </si>
  <si>
    <t>团号：HMJB-230727-NND460</t>
  </si>
  <si>
    <t>会议日期：7月27日-31日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</si>
  <si>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</si>
  <si>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</si>
  <si>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</si>
  <si>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</si>
  <si>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</si>
  <si>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</si>
  <si>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</si>
  <si>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</si>
  <si>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</si>
  <si>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</si>
  <si>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</si>
  <si>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</si>
  <si>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</si>
  <si>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</si>
  <si>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</si>
  <si>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</si>
  <si>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</si>
  <si>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</si>
  <si>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</si>
  <si>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</si>
  <si>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</si>
  <si>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</si>
  <si>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</si>
  <si>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</si>
  <si>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</si>
  <si>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</si>
  <si>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</si>
  <si>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</si>
  <si>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</si>
  <si>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</si>
  <si>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</si>
  <si>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</si>
  <si>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</si>
  <si>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</si>
  <si>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</si>
  <si>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</si>
  <si>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</si>
  <si>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</si>
  <si>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</si>
  <si>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谢琦珊报销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</si>
  <si>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</si>
  <si>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</si>
  <si>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</si>
  <si>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</si>
  <si>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</si>
  <si>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</si>
  <si>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</si>
  <si>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</si>
  <si>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</si>
  <si>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</si>
  <si>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</si>
  <si>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</si>
  <si>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</si>
  <si>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谢琦珊</t>
  </si>
  <si>
    <t>职位:</t>
  </si>
  <si>
    <t>客户经理</t>
  </si>
  <si>
    <t>发生地:</t>
  </si>
  <si>
    <t>北京</t>
  </si>
  <si>
    <t>部门:</t>
  </si>
  <si>
    <t>会奖业务2组</t>
  </si>
  <si>
    <t>发生日期:</t>
  </si>
  <si>
    <t>报销日期:</t>
  </si>
  <si>
    <t>团号:</t>
  </si>
  <si>
    <t>HMJB-230727-NND460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</si>
  <si>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</si>
  <si>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</si>
  <si>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</si>
  <si>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</si>
  <si>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</si>
  <si>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</si>
  <si>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</si>
  <si>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</si>
  <si>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</si>
  <si>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</si>
  <si>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诺和诺德-公司，客户公司开会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</si>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</sst>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14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3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0"/>
  <sheetViews>
    <sheetView topLeftCell="A17" workbookViewId="0">
      <selection activeCell="I46" sqref="I46"/>
    </sheetView>
  </sheetViews>
  <sheetFormatPr defaultColWidth="9" defaultRowHeight="21" customHeight="1"/>
  <cols>
    <col min="1" max="1" width="9" style="59"/>
    <col min="2" max="2" width="16.7522123893805" customWidth="1"/>
    <col min="3" max="3" width="9" style="60"/>
    <col min="6" max="6" width="10.5929203539823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12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 t="shared" ref="F13:H13" si="1">SUM(F8:F12)</f>
        <v>0</v>
      </c>
      <c r="G13" s="75">
        <f t="shared" si="1"/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>C14*D14</f>
        <v>0</v>
      </c>
      <c r="F14" s="71">
        <v>0</v>
      </c>
      <c r="G14" s="71">
        <v>0</v>
      </c>
      <c r="H14" s="71">
        <f t="shared" ref="H14:H20" si="2">F14+G14</f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si="2"/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 t="shared" ref="F16:H16" si="3">SUM(F14:F15)</f>
        <v>0</v>
      </c>
      <c r="G16" s="75">
        <f t="shared" si="3"/>
        <v>0</v>
      </c>
      <c r="H16" s="75">
        <f t="shared" si="3"/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>C17*D17</f>
        <v>0</v>
      </c>
      <c r="F17" s="71">
        <v>0</v>
      </c>
      <c r="G17" s="71">
        <v>0</v>
      </c>
      <c r="H17" s="71">
        <f t="shared" si="2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2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2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2"/>
        <v>0</v>
      </c>
      <c r="I20" s="92"/>
      <c r="J20" s="98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>SUM(D17)</f>
        <v>0</v>
      </c>
      <c r="E21" s="75">
        <f>SUM(E17)</f>
        <v>0</v>
      </c>
      <c r="F21" s="75">
        <f t="shared" ref="F21:H21" si="4">SUM(F17:F20)</f>
        <v>0</v>
      </c>
      <c r="G21" s="75">
        <f t="shared" si="4"/>
        <v>0</v>
      </c>
      <c r="H21" s="75">
        <f t="shared" si="4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>C22*D22</f>
        <v>0</v>
      </c>
      <c r="F22" s="71">
        <v>0</v>
      </c>
      <c r="G22" s="71">
        <v>0</v>
      </c>
      <c r="H22" s="71">
        <f t="shared" ref="H22:H26" si="5">F22+G22</f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5"/>
        <v>0</v>
      </c>
      <c r="I23" s="92"/>
      <c r="J23" s="98"/>
    </row>
    <row r="24" s="58" customFormat="1" customHeight="1" spans="1:10">
      <c r="A24" s="73"/>
      <c r="B24" s="74" t="s">
        <v>26</v>
      </c>
      <c r="C24" s="75">
        <f>SUM(C22)</f>
        <v>0</v>
      </c>
      <c r="D24" s="75">
        <f>SUM(D22)</f>
        <v>0</v>
      </c>
      <c r="E24" s="75">
        <f>SUM(E22)</f>
        <v>0</v>
      </c>
      <c r="F24" s="75">
        <f t="shared" ref="F24:H24" si="6">SUM(F22:F23)</f>
        <v>0</v>
      </c>
      <c r="G24" s="75">
        <f t="shared" si="6"/>
        <v>0</v>
      </c>
      <c r="H24" s="75">
        <f t="shared" si="6"/>
        <v>0</v>
      </c>
      <c r="I24" s="95"/>
      <c r="J24" s="99"/>
    </row>
    <row r="25" customHeight="1" spans="1:10">
      <c r="A25" s="76">
        <v>5</v>
      </c>
      <c r="B25" s="77" t="s">
        <v>27</v>
      </c>
      <c r="C25" s="78">
        <v>0</v>
      </c>
      <c r="D25" s="76"/>
      <c r="E25" s="78">
        <f>C25*D25</f>
        <v>0</v>
      </c>
      <c r="F25" s="71">
        <v>0</v>
      </c>
      <c r="G25" s="71">
        <v>0</v>
      </c>
      <c r="H25" s="71">
        <f t="shared" si="5"/>
        <v>0</v>
      </c>
      <c r="I25" s="92"/>
      <c r="J25" s="93" t="s">
        <v>28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si="5"/>
        <v>0</v>
      </c>
      <c r="I26" s="92"/>
      <c r="J26" s="94"/>
    </row>
    <row r="27" s="58" customFormat="1" customHeight="1" spans="1:10">
      <c r="A27" s="73"/>
      <c r="B27" s="74" t="s">
        <v>29</v>
      </c>
      <c r="C27" s="75">
        <f>SUM(C25)</f>
        <v>0</v>
      </c>
      <c r="D27" s="75">
        <f>SUM(D25)</f>
        <v>0</v>
      </c>
      <c r="E27" s="75">
        <f>SUM(E25)</f>
        <v>0</v>
      </c>
      <c r="F27" s="75">
        <f t="shared" ref="F27:H27" si="7">SUM(F25:F26)</f>
        <v>0</v>
      </c>
      <c r="G27" s="75">
        <f t="shared" si="7"/>
        <v>0</v>
      </c>
      <c r="H27" s="75">
        <f t="shared" si="7"/>
        <v>0</v>
      </c>
      <c r="I27" s="95"/>
      <c r="J27" s="96"/>
    </row>
    <row r="28" customHeight="1" spans="1:10">
      <c r="A28" s="69">
        <v>6</v>
      </c>
      <c r="B28" s="70" t="s">
        <v>30</v>
      </c>
      <c r="C28" s="71">
        <v>0</v>
      </c>
      <c r="D28" s="72"/>
      <c r="E28" s="71">
        <f>C28*D28</f>
        <v>0</v>
      </c>
      <c r="F28" s="71">
        <v>0</v>
      </c>
      <c r="G28" s="71">
        <v>0</v>
      </c>
      <c r="H28" s="71">
        <f t="shared" ref="H28:H31" si="8">F28+G28</f>
        <v>0</v>
      </c>
      <c r="I28" s="92"/>
      <c r="J28" s="93" t="s">
        <v>31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8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8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8"/>
        <v>0</v>
      </c>
      <c r="I31" s="92"/>
      <c r="J31" s="98"/>
    </row>
    <row r="32" s="58" customFormat="1" customHeight="1" spans="1:10">
      <c r="A32" s="73"/>
      <c r="B32" s="74" t="s">
        <v>32</v>
      </c>
      <c r="C32" s="75">
        <f>SUM(C28)</f>
        <v>0</v>
      </c>
      <c r="D32" s="75">
        <f>SUM(D28)</f>
        <v>0</v>
      </c>
      <c r="E32" s="75">
        <f>SUM(E28)</f>
        <v>0</v>
      </c>
      <c r="F32" s="75">
        <f t="shared" ref="F32:H32" si="9">SUM(F28:F31)</f>
        <v>0</v>
      </c>
      <c r="G32" s="75">
        <f t="shared" si="9"/>
        <v>0</v>
      </c>
      <c r="H32" s="75">
        <f t="shared" si="9"/>
        <v>0</v>
      </c>
      <c r="I32" s="95"/>
      <c r="J32" s="99"/>
    </row>
    <row r="33" customHeight="1" spans="1:10">
      <c r="A33" s="69">
        <v>7</v>
      </c>
      <c r="B33" s="70" t="s">
        <v>33</v>
      </c>
      <c r="C33" s="71">
        <v>0</v>
      </c>
      <c r="D33" s="72"/>
      <c r="E33" s="71">
        <f>C33*D33</f>
        <v>0</v>
      </c>
      <c r="F33" s="71">
        <v>0</v>
      </c>
      <c r="G33" s="71">
        <v>0</v>
      </c>
      <c r="H33" s="71">
        <f t="shared" ref="H33:H36" si="10">F33+G33</f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1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1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10"/>
        <v>0</v>
      </c>
      <c r="I36" s="92"/>
      <c r="J36" s="101"/>
    </row>
    <row r="37" s="58" customFormat="1" customHeight="1" spans="1:10">
      <c r="A37" s="73"/>
      <c r="B37" s="74" t="s">
        <v>34</v>
      </c>
      <c r="C37" s="75">
        <f>SUM(C33)</f>
        <v>0</v>
      </c>
      <c r="D37" s="75">
        <f>SUM(D33)</f>
        <v>0</v>
      </c>
      <c r="E37" s="75">
        <f>SUM(E33)</f>
        <v>0</v>
      </c>
      <c r="F37" s="75">
        <f t="shared" ref="F37:H37" si="11">SUM(F33:F36)</f>
        <v>0</v>
      </c>
      <c r="G37" s="75">
        <f t="shared" si="11"/>
        <v>0</v>
      </c>
      <c r="H37" s="75">
        <f t="shared" si="11"/>
        <v>0</v>
      </c>
      <c r="I37" s="95"/>
      <c r="J37" s="102"/>
    </row>
    <row r="38" customHeight="1" spans="1:10">
      <c r="A38" s="69">
        <v>8</v>
      </c>
      <c r="B38" s="70" t="s">
        <v>35</v>
      </c>
      <c r="C38" s="71">
        <v>0</v>
      </c>
      <c r="D38" s="72"/>
      <c r="E38" s="71">
        <f>C38*D38</f>
        <v>0</v>
      </c>
      <c r="F38" s="71">
        <v>0</v>
      </c>
      <c r="G38" s="71">
        <v>0</v>
      </c>
      <c r="H38" s="71">
        <f t="shared" ref="H38:H43" si="12">F38+G38</f>
        <v>0</v>
      </c>
      <c r="I38" s="92"/>
      <c r="J38" s="97" t="s">
        <v>36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12"/>
        <v>0</v>
      </c>
      <c r="I39" s="92"/>
      <c r="J39" s="98"/>
    </row>
    <row r="40" s="58" customFormat="1" customHeight="1" spans="1:10">
      <c r="A40" s="73"/>
      <c r="B40" s="74" t="s">
        <v>37</v>
      </c>
      <c r="C40" s="75">
        <f>SUM(C38)</f>
        <v>0</v>
      </c>
      <c r="D40" s="75">
        <f>SUM(D38)</f>
        <v>0</v>
      </c>
      <c r="E40" s="75">
        <f>SUM(E38)</f>
        <v>0</v>
      </c>
      <c r="F40" s="75">
        <f t="shared" ref="F40:H40" si="13">SUM(F38:F39)</f>
        <v>0</v>
      </c>
      <c r="G40" s="75">
        <f t="shared" si="13"/>
        <v>0</v>
      </c>
      <c r="H40" s="75">
        <f t="shared" si="13"/>
        <v>0</v>
      </c>
      <c r="I40" s="95"/>
      <c r="J40" s="99"/>
    </row>
    <row r="41" customHeight="1" spans="1:10">
      <c r="A41" s="69">
        <v>9</v>
      </c>
      <c r="B41" s="70" t="s">
        <v>38</v>
      </c>
      <c r="C41" s="71">
        <v>0</v>
      </c>
      <c r="D41" s="72"/>
      <c r="E41" s="71">
        <f>C41*D41</f>
        <v>0</v>
      </c>
      <c r="F41" s="71">
        <v>0</v>
      </c>
      <c r="G41" s="71">
        <v>0</v>
      </c>
      <c r="H41" s="71">
        <f t="shared" si="12"/>
        <v>0</v>
      </c>
      <c r="I41" s="92"/>
      <c r="J41" s="93" t="s">
        <v>39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12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12"/>
        <v>0</v>
      </c>
      <c r="I43" s="92"/>
      <c r="J43" s="94"/>
    </row>
    <row r="44" s="58" customFormat="1" customHeight="1" spans="1:10">
      <c r="A44" s="73"/>
      <c r="B44" s="74" t="s">
        <v>40</v>
      </c>
      <c r="C44" s="75">
        <f>SUM(C41)</f>
        <v>0</v>
      </c>
      <c r="D44" s="75">
        <f>SUM(D41)</f>
        <v>0</v>
      </c>
      <c r="E44" s="75">
        <f>SUM(E41)</f>
        <v>0</v>
      </c>
      <c r="F44" s="75">
        <f t="shared" ref="F44:H44" si="14">SUM(F41:F43)</f>
        <v>0</v>
      </c>
      <c r="G44" s="75">
        <f t="shared" si="14"/>
        <v>0</v>
      </c>
      <c r="H44" s="75">
        <f t="shared" si="14"/>
        <v>0</v>
      </c>
      <c r="I44" s="95"/>
      <c r="J44" s="96"/>
    </row>
    <row r="45" customHeight="1" spans="1:10">
      <c r="A45" s="76">
        <v>10</v>
      </c>
      <c r="B45" s="70" t="s">
        <v>41</v>
      </c>
      <c r="C45" s="71">
        <v>0</v>
      </c>
      <c r="D45" s="72"/>
      <c r="E45" s="71">
        <f>C45*D45</f>
        <v>0</v>
      </c>
      <c r="F45" s="71">
        <v>31.37</v>
      </c>
      <c r="G45" s="71">
        <v>0</v>
      </c>
      <c r="H45" s="71">
        <f t="shared" ref="H45:H51" si="15">F45+G45</f>
        <v>31.37</v>
      </c>
      <c r="I45" s="92" t="s">
        <v>42</v>
      </c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si="15"/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5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5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5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5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5"/>
        <v>0</v>
      </c>
      <c r="I51" s="92"/>
      <c r="J51" s="101"/>
    </row>
    <row r="52" s="58" customFormat="1" customHeight="1" spans="1:10">
      <c r="A52" s="73"/>
      <c r="B52" s="74" t="s">
        <v>43</v>
      </c>
      <c r="C52" s="75">
        <f>SUM(C45)</f>
        <v>0</v>
      </c>
      <c r="D52" s="75">
        <f>SUM(D45)</f>
        <v>0</v>
      </c>
      <c r="E52" s="75">
        <f>SUM(E45)</f>
        <v>0</v>
      </c>
      <c r="F52" s="75">
        <f t="shared" ref="F52:H52" si="16">SUM(F45:F51)</f>
        <v>31.37</v>
      </c>
      <c r="G52" s="75">
        <f t="shared" si="16"/>
        <v>0</v>
      </c>
      <c r="H52" s="75">
        <f t="shared" si="16"/>
        <v>31.37</v>
      </c>
      <c r="I52" s="95"/>
      <c r="J52" s="102"/>
    </row>
    <row r="53" customHeight="1" spans="1:10">
      <c r="A53" s="73"/>
      <c r="B53" s="74" t="s">
        <v>44</v>
      </c>
      <c r="C53" s="75">
        <f t="shared" ref="C53:H53" si="17">SUM(C52,C44,C40,C37,C32,C27,C24,C21,C16,C13)</f>
        <v>0</v>
      </c>
      <c r="D53" s="75">
        <f t="shared" si="17"/>
        <v>0</v>
      </c>
      <c r="E53" s="75">
        <f t="shared" si="17"/>
        <v>0</v>
      </c>
      <c r="F53" s="75">
        <f t="shared" si="17"/>
        <v>31.37</v>
      </c>
      <c r="G53" s="75">
        <f t="shared" si="17"/>
        <v>0</v>
      </c>
      <c r="H53" s="75">
        <f t="shared" si="17"/>
        <v>31.37</v>
      </c>
      <c r="I53" s="95"/>
      <c r="J53" s="103"/>
    </row>
    <row r="57" customFormat="1" customHeight="1" spans="1:9">
      <c r="A57" s="83" t="s">
        <v>45</v>
      </c>
      <c r="B57" s="84"/>
      <c r="C57" s="85" t="s">
        <v>46</v>
      </c>
      <c r="D57" s="85"/>
      <c r="E57" s="85" t="s">
        <v>47</v>
      </c>
      <c r="F57" s="85"/>
      <c r="G57" s="85" t="s">
        <v>48</v>
      </c>
      <c r="H57" s="85"/>
      <c r="I57" s="104" t="s">
        <v>49</v>
      </c>
    </row>
    <row r="58" customFormat="1" customHeight="1" spans="1:9">
      <c r="A58" s="86">
        <f>E53</f>
        <v>0</v>
      </c>
      <c r="B58" s="87"/>
      <c r="C58" s="87">
        <f>H53</f>
        <v>31.37</v>
      </c>
      <c r="D58" s="87"/>
      <c r="E58" s="87">
        <f>F53</f>
        <v>31.37</v>
      </c>
      <c r="F58" s="87"/>
      <c r="G58" s="87">
        <f>G53</f>
        <v>0</v>
      </c>
      <c r="H58" s="87"/>
      <c r="I58" s="105">
        <f>A58-C58</f>
        <v>-31.37</v>
      </c>
    </row>
    <row r="60" customFormat="1" customHeight="1" spans="1:9">
      <c r="A60" s="88" t="s">
        <v>50</v>
      </c>
      <c r="B60" s="89"/>
      <c r="C60" s="90" t="s">
        <v>51</v>
      </c>
      <c r="D60" s="88"/>
      <c r="E60" s="88" t="s">
        <v>52</v>
      </c>
      <c r="F60" s="88"/>
      <c r="G60" s="88" t="s">
        <v>53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rintOptions horizontalCentered="1"/>
  <pageMargins left="0.306944444444444" right="0.306944444444444" top="0.751388888888889" bottom="0.751388888888889" header="0.298611111111111" footer="0.298611111111111"/>
  <pageSetup paperSize="9" scale="57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topLeftCell="A26" workbookViewId="0">
      <selection activeCell="J39" sqref="J39:K39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6.221238938053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6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42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3"/>
    </row>
    <row r="7" ht="20.1" customHeight="1" spans="2:11">
      <c r="B7" s="8"/>
      <c r="C7" s="9"/>
      <c r="D7" s="10" t="s">
        <v>63</v>
      </c>
      <c r="E7" s="10"/>
      <c r="F7" s="12">
        <v>45196</v>
      </c>
      <c r="G7" s="11"/>
      <c r="H7" s="10" t="s">
        <v>64</v>
      </c>
      <c r="I7" s="44"/>
      <c r="J7" s="45">
        <v>45265</v>
      </c>
      <c r="K7" s="43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6"/>
      <c r="J8" s="16" t="s">
        <v>66</v>
      </c>
      <c r="K8" s="47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8"/>
      <c r="J11" s="49"/>
      <c r="K11" s="50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9"/>
      <c r="G12" s="26">
        <v>31.37</v>
      </c>
      <c r="H12" s="26">
        <v>31.37</v>
      </c>
      <c r="I12" s="48">
        <f>G12-H12</f>
        <v>0</v>
      </c>
      <c r="J12" s="49"/>
      <c r="K12" s="50" t="s">
        <v>77</v>
      </c>
    </row>
    <row r="13" ht="20.1" customHeight="1" spans="2:11">
      <c r="B13" s="23">
        <v>3</v>
      </c>
      <c r="C13" s="24"/>
      <c r="D13" s="27"/>
      <c r="E13" s="30"/>
      <c r="F13" s="31"/>
      <c r="G13" s="26"/>
      <c r="H13" s="26"/>
      <c r="I13" s="48"/>
      <c r="J13" s="49"/>
      <c r="K13" s="50"/>
    </row>
    <row r="14" ht="20.1" customHeight="1" spans="2:11">
      <c r="B14" s="23">
        <v>4</v>
      </c>
      <c r="C14" s="24"/>
      <c r="D14" s="27"/>
      <c r="E14" s="30"/>
      <c r="F14" s="31"/>
      <c r="G14" s="26"/>
      <c r="H14" s="26"/>
      <c r="I14" s="48"/>
      <c r="J14" s="49"/>
      <c r="K14" s="50"/>
    </row>
    <row r="15" ht="20.1" customHeight="1" spans="2:11">
      <c r="B15" s="23">
        <v>5</v>
      </c>
      <c r="C15" s="24"/>
      <c r="D15" s="27"/>
      <c r="E15" s="30"/>
      <c r="F15" s="31"/>
      <c r="G15" s="26"/>
      <c r="H15" s="26"/>
      <c r="I15" s="48"/>
      <c r="J15" s="49"/>
      <c r="K15" s="50"/>
    </row>
    <row r="16" ht="20.1" customHeight="1" spans="2:11">
      <c r="B16" s="23">
        <v>6</v>
      </c>
      <c r="C16" s="24"/>
      <c r="D16" s="27"/>
      <c r="E16" s="30"/>
      <c r="F16" s="31"/>
      <c r="G16" s="26"/>
      <c r="H16" s="26"/>
      <c r="I16" s="48"/>
      <c r="J16" s="49"/>
      <c r="K16" s="50"/>
    </row>
    <row r="17" ht="20.1" customHeight="1" spans="2:11">
      <c r="B17" s="23">
        <v>7</v>
      </c>
      <c r="C17" s="24"/>
      <c r="D17" s="27"/>
      <c r="E17" s="30"/>
      <c r="F17" s="31"/>
      <c r="G17" s="26"/>
      <c r="H17" s="26"/>
      <c r="I17" s="48"/>
      <c r="J17" s="49"/>
      <c r="K17" s="50"/>
    </row>
    <row r="18" ht="20.1" customHeight="1" spans="2:11">
      <c r="B18" s="23">
        <v>8</v>
      </c>
      <c r="C18" s="24"/>
      <c r="D18" s="27"/>
      <c r="E18" s="30"/>
      <c r="F18" s="31"/>
      <c r="G18" s="26"/>
      <c r="H18" s="26"/>
      <c r="I18" s="48"/>
      <c r="J18" s="49"/>
      <c r="K18" s="50"/>
    </row>
    <row r="19" ht="20.1" customHeight="1" spans="2:11">
      <c r="B19" s="23">
        <v>9</v>
      </c>
      <c r="C19" s="24"/>
      <c r="D19" s="27"/>
      <c r="E19" s="30"/>
      <c r="F19" s="31"/>
      <c r="G19" s="26"/>
      <c r="H19" s="26"/>
      <c r="I19" s="48"/>
      <c r="J19" s="49"/>
      <c r="K19" s="50"/>
    </row>
    <row r="20" ht="20.1" customHeight="1" spans="2:11">
      <c r="B20" s="23">
        <v>10</v>
      </c>
      <c r="C20" s="24"/>
      <c r="D20" s="27"/>
      <c r="E20" s="23" t="s">
        <v>78</v>
      </c>
      <c r="F20" s="24"/>
      <c r="G20" s="26"/>
      <c r="H20" s="26"/>
      <c r="I20" s="48"/>
      <c r="J20" s="49"/>
      <c r="K20" s="50"/>
    </row>
    <row r="21" ht="20.1" customHeight="1" spans="2:11">
      <c r="B21" s="23">
        <v>11</v>
      </c>
      <c r="C21" s="24"/>
      <c r="D21" s="27"/>
      <c r="E21" s="28" t="s">
        <v>79</v>
      </c>
      <c r="F21" s="29"/>
      <c r="G21" s="26"/>
      <c r="H21" s="26"/>
      <c r="I21" s="48"/>
      <c r="J21" s="49"/>
      <c r="K21" s="50"/>
    </row>
    <row r="22" ht="20.1" customHeight="1" spans="2:11">
      <c r="B22" s="23">
        <v>12</v>
      </c>
      <c r="C22" s="24"/>
      <c r="D22" s="27"/>
      <c r="E22" s="30"/>
      <c r="F22" s="31"/>
      <c r="G22" s="26"/>
      <c r="H22" s="26"/>
      <c r="I22" s="48"/>
      <c r="J22" s="49"/>
      <c r="K22" s="50"/>
    </row>
    <row r="23" ht="20.1" customHeight="1" spans="2:11">
      <c r="B23" s="23">
        <v>13</v>
      </c>
      <c r="C23" s="24"/>
      <c r="D23" s="27"/>
      <c r="E23" s="32"/>
      <c r="F23" s="33"/>
      <c r="G23" s="26"/>
      <c r="H23" s="26"/>
      <c r="I23" s="48"/>
      <c r="J23" s="49"/>
      <c r="K23" s="50"/>
    </row>
    <row r="24" ht="20.1" customHeight="1" spans="2:11">
      <c r="B24" s="23">
        <v>14</v>
      </c>
      <c r="C24" s="24"/>
      <c r="D24" s="25" t="s">
        <v>41</v>
      </c>
      <c r="E24" s="34"/>
      <c r="F24" s="34"/>
      <c r="G24" s="26"/>
      <c r="H24" s="26"/>
      <c r="I24" s="48"/>
      <c r="J24" s="49"/>
      <c r="K24" s="50"/>
    </row>
    <row r="25" ht="20.1" customHeight="1" spans="2:11">
      <c r="B25" s="23">
        <v>15</v>
      </c>
      <c r="C25" s="24"/>
      <c r="D25" s="27"/>
      <c r="E25" s="34"/>
      <c r="F25" s="34"/>
      <c r="G25" s="26"/>
      <c r="H25" s="26"/>
      <c r="I25" s="48"/>
      <c r="J25" s="49"/>
      <c r="K25" s="50"/>
    </row>
    <row r="26" ht="20.1" customHeight="1" spans="2:11">
      <c r="B26" s="23">
        <v>16</v>
      </c>
      <c r="C26" s="24"/>
      <c r="D26" s="35"/>
      <c r="E26" s="34"/>
      <c r="F26" s="34"/>
      <c r="G26" s="26"/>
      <c r="H26" s="26"/>
      <c r="I26" s="48"/>
      <c r="J26" s="49"/>
      <c r="K26" s="50"/>
    </row>
    <row r="27" ht="20.1" customHeight="1" spans="2:11">
      <c r="B27" s="20" t="s">
        <v>44</v>
      </c>
      <c r="C27" s="36"/>
      <c r="D27" s="36"/>
      <c r="E27" s="36"/>
      <c r="F27" s="21"/>
      <c r="G27" s="37">
        <f>SUM(G11:G26)</f>
        <v>31.37</v>
      </c>
      <c r="H27" s="37">
        <f>SUM(H11:H26)</f>
        <v>31.37</v>
      </c>
      <c r="I27" s="51">
        <f>SUM(I11:J26)</f>
        <v>0</v>
      </c>
      <c r="J27" s="52"/>
      <c r="K27" s="53"/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54"/>
      <c r="K28" s="17"/>
    </row>
    <row r="29" ht="20.1" customHeight="1" spans="2:11">
      <c r="B29" s="22" t="s">
        <v>70</v>
      </c>
      <c r="C29" s="22"/>
      <c r="D29" s="22"/>
      <c r="E29" s="22"/>
      <c r="F29" s="22"/>
      <c r="G29" s="22" t="s">
        <v>80</v>
      </c>
      <c r="H29" s="22"/>
      <c r="I29" s="22"/>
      <c r="J29" s="22"/>
      <c r="K29" s="22" t="s">
        <v>81</v>
      </c>
    </row>
    <row r="30" ht="20.1" customHeight="1" spans="2:11">
      <c r="B30" s="38">
        <f>H27</f>
        <v>31.37</v>
      </c>
      <c r="C30" s="38"/>
      <c r="D30" s="38"/>
      <c r="E30" s="38"/>
      <c r="F30" s="38"/>
      <c r="G30" s="38">
        <f>I27</f>
        <v>0</v>
      </c>
      <c r="H30" s="38"/>
      <c r="I30" s="38"/>
      <c r="J30" s="38"/>
      <c r="K30" s="55">
        <f>SUM(B30:J30)</f>
        <v>31.37</v>
      </c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 t="s">
        <v>82</v>
      </c>
      <c r="C32" s="17"/>
      <c r="D32" s="17"/>
      <c r="E32" s="17"/>
      <c r="F32" s="17" t="s">
        <v>51</v>
      </c>
      <c r="G32" s="17" t="s">
        <v>83</v>
      </c>
      <c r="H32" s="17"/>
      <c r="I32" s="17"/>
      <c r="J32" s="17" t="s">
        <v>53</v>
      </c>
      <c r="K32" s="17"/>
    </row>
    <row r="33" customFormat="1"/>
    <row r="34" customFormat="1"/>
    <row r="35" ht="17.6" spans="1:11">
      <c r="A35" s="2" t="s">
        <v>84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1"/>
    <row r="37" ht="20.1" customHeight="1" spans="2:11">
      <c r="B37" s="4"/>
      <c r="C37" s="5"/>
      <c r="D37" s="6" t="s">
        <v>55</v>
      </c>
      <c r="E37" s="6"/>
      <c r="F37" s="7" t="s">
        <v>56</v>
      </c>
      <c r="G37" s="7"/>
      <c r="H37" s="6" t="s">
        <v>57</v>
      </c>
      <c r="I37" s="5"/>
      <c r="J37" s="7" t="s">
        <v>58</v>
      </c>
      <c r="K37" s="42"/>
    </row>
    <row r="38" ht="20.1" customHeight="1" spans="2:11">
      <c r="B38" s="8"/>
      <c r="C38" s="9"/>
      <c r="D38" s="10" t="s">
        <v>59</v>
      </c>
      <c r="E38" s="10"/>
      <c r="F38" s="11"/>
      <c r="G38" s="11"/>
      <c r="H38" s="10" t="s">
        <v>61</v>
      </c>
      <c r="I38" s="9"/>
      <c r="J38" s="11" t="s">
        <v>62</v>
      </c>
      <c r="K38" s="43"/>
    </row>
    <row r="39" ht="20.1" customHeight="1" spans="2:11">
      <c r="B39" s="8"/>
      <c r="C39" s="9"/>
      <c r="D39" s="10" t="s">
        <v>63</v>
      </c>
      <c r="E39" s="10"/>
      <c r="F39" s="11"/>
      <c r="G39" s="11"/>
      <c r="H39" s="10" t="s">
        <v>64</v>
      </c>
      <c r="I39" s="44"/>
      <c r="J39" s="45"/>
      <c r="K39" s="43"/>
    </row>
    <row r="40" ht="20.1" customHeight="1" spans="2:11">
      <c r="B40" s="13"/>
      <c r="C40" s="14"/>
      <c r="D40" s="15"/>
      <c r="E40" s="15"/>
      <c r="F40" s="16"/>
      <c r="G40" s="16"/>
      <c r="H40" s="15" t="s">
        <v>65</v>
      </c>
      <c r="I40" s="46"/>
      <c r="J40" s="16"/>
      <c r="K40" s="47"/>
    </row>
    <row r="41" customFormat="1" ht="20.1" customHeight="1"/>
    <row r="42" ht="20.1" customHeight="1" spans="2:11">
      <c r="B42" s="34"/>
      <c r="C42" s="34"/>
      <c r="D42" s="39" t="s">
        <v>85</v>
      </c>
      <c r="E42" s="34" t="s">
        <v>86</v>
      </c>
      <c r="F42" s="34"/>
      <c r="G42" s="26" t="s">
        <v>87</v>
      </c>
      <c r="H42" s="26" t="s">
        <v>88</v>
      </c>
      <c r="I42" s="26" t="s">
        <v>44</v>
      </c>
      <c r="J42" s="26"/>
      <c r="K42" s="56" t="s">
        <v>72</v>
      </c>
    </row>
    <row r="43" ht="20.1" customHeight="1" spans="2:11">
      <c r="B43" s="34">
        <v>1</v>
      </c>
      <c r="C43" s="34"/>
      <c r="D43" s="39"/>
      <c r="E43" s="34"/>
      <c r="F43" s="34"/>
      <c r="G43" s="26"/>
      <c r="H43" s="26"/>
      <c r="I43" s="48"/>
      <c r="J43" s="49"/>
      <c r="K43" s="57"/>
    </row>
    <row r="44" ht="20.1" customHeight="1" spans="2:11">
      <c r="B44" s="34">
        <v>2</v>
      </c>
      <c r="C44" s="34"/>
      <c r="D44" s="39"/>
      <c r="E44" s="34"/>
      <c r="F44" s="34"/>
      <c r="G44" s="26"/>
      <c r="H44" s="26"/>
      <c r="I44" s="48"/>
      <c r="J44" s="49"/>
      <c r="K44" s="57"/>
    </row>
    <row r="45" ht="20.1" customHeight="1" spans="2:11">
      <c r="B45" s="34">
        <v>3</v>
      </c>
      <c r="C45" s="34"/>
      <c r="D45" s="40"/>
      <c r="E45" s="34"/>
      <c r="F45" s="34"/>
      <c r="G45" s="26"/>
      <c r="H45" s="26"/>
      <c r="I45" s="48"/>
      <c r="J45" s="49"/>
      <c r="K45" s="57"/>
    </row>
    <row r="46" ht="20.1" customHeight="1" spans="2:11">
      <c r="B46" s="20" t="s">
        <v>44</v>
      </c>
      <c r="C46" s="36"/>
      <c r="D46" s="36"/>
      <c r="E46" s="36"/>
      <c r="F46" s="21"/>
      <c r="G46" s="37"/>
      <c r="H46" s="37">
        <f>SUM(H43:H45)</f>
        <v>0</v>
      </c>
      <c r="I46" s="51">
        <f>SUM(I43:J45)</f>
        <v>0</v>
      </c>
      <c r="J46" s="52"/>
      <c r="K46" s="53"/>
    </row>
    <row r="47" ht="20.1" customHeight="1" spans="2:11">
      <c r="B47" s="17" t="s">
        <v>82</v>
      </c>
      <c r="C47" s="17"/>
      <c r="D47" s="17"/>
      <c r="E47" s="17"/>
      <c r="F47" s="17" t="s">
        <v>51</v>
      </c>
      <c r="G47" s="17" t="s">
        <v>83</v>
      </c>
      <c r="H47" s="17"/>
      <c r="I47" s="17"/>
      <c r="J47" s="17" t="s">
        <v>53</v>
      </c>
      <c r="K47" s="17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C15"/>
    <mergeCell ref="B16:C16"/>
    <mergeCell ref="B17:C17"/>
    <mergeCell ref="B18:C18"/>
    <mergeCell ref="B19:C19"/>
    <mergeCell ref="B20:C20"/>
    <mergeCell ref="E20:F20"/>
    <mergeCell ref="I20:J20"/>
    <mergeCell ref="B21:C21"/>
    <mergeCell ref="I21:J21"/>
    <mergeCell ref="B22:C22"/>
    <mergeCell ref="I22:J22"/>
    <mergeCell ref="B23:C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1"/>
    <mergeCell ref="D24:D26"/>
    <mergeCell ref="E12:F19"/>
    <mergeCell ref="E21:F23"/>
  </mergeCells>
  <printOptions horizontalCentered="1"/>
  <pageMargins left="0.503472222222222" right="0.503472222222222" top="0.751388888888889" bottom="0.751388888888889" header="0.298611111111111" footer="0.298611111111111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员工差旅明细-呼市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2023-12-05T02:47:56Z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