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<sst xmlns="http://schemas.openxmlformats.org/spreadsheetml/2006/main" count="108" uniqueCount="88">
  <si>
    <t>【借款报销单】</t>
  </si>
  <si>
    <t>团号：
HMZA-230504-GJM810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</si>
  <si>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</si>
  <si>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</si>
  <si>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</si>
  <si>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</si>
  <si>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</si>
  <si>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</si>
  <si>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</si>
  <si>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</si>
  <si>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</si>
  <si>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</si>
  <si>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</si>
  <si>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</si>
  <si>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</si>
  <si>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</si>
  <si>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</si>
  <si>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</si>
  <si>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</si>
  <si>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</si>
  <si>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</si>
  <si>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</si>
  <si>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</si>
  <si>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</si>
  <si>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</si>
  <si>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</si>
  <si>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</si>
  <si>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</si>
  <si>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前期淘宝采买</t>
  </si>
  <si>
    <t>尽量提供可用的原始发票，发票项目不可用的，且开票需要加收税点的可以不提供原始发票。网上交易均需提供交易截图。</t>
  </si>
  <si>
    <t>现场采买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</si>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</sst>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26" workbookViewId="0">
      <selection activeCell="I26" sqref="I26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94"/>
      <c r="J4" s="94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5"/>
      <c r="J8" s="96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5"/>
      <c r="J9" s="97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5"/>
      <c r="J10" s="97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5"/>
      <c r="J11" s="97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5"/>
      <c r="J12" s="97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8"/>
      <c r="J13" s="99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5"/>
      <c r="J14" s="96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5"/>
      <c r="J15" s="97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8"/>
      <c r="J16" s="99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5"/>
      <c r="J17" s="100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5"/>
      <c r="J18" s="101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5"/>
      <c r="J19" s="101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5"/>
      <c r="J20" s="101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8"/>
      <c r="J21" s="102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5"/>
      <c r="J22" s="100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5"/>
      <c r="J23" s="101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8"/>
      <c r="J24" s="102"/>
    </row>
    <row r="25" customHeight="1" spans="1:10">
      <c r="A25" s="75">
        <v>5</v>
      </c>
      <c r="B25" s="76" t="s">
        <v>27</v>
      </c>
      <c r="C25" s="77">
        <v>30000</v>
      </c>
      <c r="D25" s="77"/>
      <c r="E25" s="70">
        <v>30000</v>
      </c>
      <c r="F25" s="70">
        <v>0</v>
      </c>
      <c r="G25" s="70">
        <v>0</v>
      </c>
      <c r="H25" s="81">
        <v>0</v>
      </c>
      <c r="I25" s="95" t="s">
        <v>28</v>
      </c>
      <c r="J25" s="96" t="s">
        <v>29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5" t="s">
        <v>30</v>
      </c>
      <c r="J26" s="97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5"/>
      <c r="J27" s="97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5"/>
      <c r="J28" s="97"/>
    </row>
    <row r="29" s="57" customFormat="1" customHeight="1" spans="1:10">
      <c r="A29" s="72"/>
      <c r="B29" s="73" t="s">
        <v>31</v>
      </c>
      <c r="C29" s="74">
        <v>30000</v>
      </c>
      <c r="D29" s="74">
        <f>SUM(D25)</f>
        <v>0</v>
      </c>
      <c r="E29" s="74">
        <f>SUM(E25:E28)</f>
        <v>30000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8"/>
      <c r="J29" s="99"/>
    </row>
    <row r="30" customHeight="1" spans="1:10">
      <c r="A30" s="68">
        <v>6</v>
      </c>
      <c r="B30" s="69" t="s">
        <v>32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5"/>
      <c r="J30" s="96" t="s">
        <v>33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5"/>
      <c r="J31" s="101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5"/>
      <c r="J32" s="101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5"/>
      <c r="J33" s="101"/>
    </row>
    <row r="34" s="57" customFormat="1" customHeight="1" spans="1:10">
      <c r="A34" s="72"/>
      <c r="B34" s="73" t="s">
        <v>34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8"/>
      <c r="J34" s="102"/>
    </row>
    <row r="35" customHeight="1" spans="1:10">
      <c r="A35" s="68">
        <v>7</v>
      </c>
      <c r="B35" s="69" t="s">
        <v>35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5"/>
      <c r="J35" s="103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5"/>
      <c r="J36" s="104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5"/>
      <c r="J37" s="104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5"/>
      <c r="J38" s="104"/>
    </row>
    <row r="39" s="57" customFormat="1" customHeight="1" spans="1:10">
      <c r="A39" s="72"/>
      <c r="B39" s="73" t="s">
        <v>36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8"/>
      <c r="J39" s="105"/>
    </row>
    <row r="40" customHeight="1" spans="1:10">
      <c r="A40" s="68">
        <v>8</v>
      </c>
      <c r="B40" s="69" t="s">
        <v>37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5"/>
      <c r="J40" s="100" t="s">
        <v>38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5"/>
      <c r="J41" s="101"/>
    </row>
    <row r="42" s="57" customFormat="1" customHeight="1" spans="1:10">
      <c r="A42" s="72"/>
      <c r="B42" s="73" t="s">
        <v>39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8"/>
      <c r="J42" s="102"/>
    </row>
    <row r="43" customHeight="1" spans="1:10">
      <c r="A43" s="68">
        <v>9</v>
      </c>
      <c r="B43" s="69" t="s">
        <v>40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5"/>
      <c r="J43" s="96" t="s">
        <v>41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5"/>
      <c r="J44" s="97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5"/>
      <c r="J45" s="97"/>
    </row>
    <row r="46" s="57" customFormat="1" customHeight="1" spans="1:10">
      <c r="A46" s="72"/>
      <c r="B46" s="73" t="s">
        <v>42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8"/>
      <c r="J46" s="99"/>
    </row>
    <row r="47" customHeight="1" spans="1:10">
      <c r="A47" s="75">
        <v>10</v>
      </c>
      <c r="B47" s="69" t="s">
        <v>43</v>
      </c>
      <c r="C47" s="70">
        <v>0</v>
      </c>
      <c r="D47" s="71"/>
      <c r="E47" s="70">
        <f t="shared" si="2"/>
        <v>0</v>
      </c>
      <c r="F47" s="70">
        <v>0</v>
      </c>
      <c r="G47" s="70">
        <v>0</v>
      </c>
      <c r="H47" s="70">
        <f t="shared" si="0"/>
        <v>0</v>
      </c>
      <c r="I47" s="95"/>
      <c r="J47" s="103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5"/>
      <c r="J48" s="104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5"/>
      <c r="J49" s="104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5"/>
      <c r="J50" s="104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5"/>
      <c r="J51" s="104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5"/>
      <c r="J52" s="104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5"/>
      <c r="J53" s="104"/>
    </row>
    <row r="54" s="57" customFormat="1" customHeight="1" spans="1:10">
      <c r="A54" s="72"/>
      <c r="B54" s="73" t="s">
        <v>44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0</v>
      </c>
      <c r="G54" s="74">
        <f t="shared" ref="G54:H54" si="18">SUM(G47:G53)</f>
        <v>0</v>
      </c>
      <c r="H54" s="74">
        <f t="shared" si="18"/>
        <v>0</v>
      </c>
      <c r="I54" s="98"/>
      <c r="J54" s="105"/>
    </row>
    <row r="55" customHeight="1" spans="1:10">
      <c r="A55" s="72"/>
      <c r="B55" s="73" t="s">
        <v>45</v>
      </c>
      <c r="C55" s="74">
        <f t="shared" ref="C55:H55" si="19">SUM(C54,C46,C42,C39,C34,C29,C24,C21,C16,C13)</f>
        <v>30000</v>
      </c>
      <c r="D55" s="74">
        <f t="shared" si="19"/>
        <v>0</v>
      </c>
      <c r="E55" s="74">
        <f t="shared" si="19"/>
        <v>30000</v>
      </c>
      <c r="F55" s="74">
        <f t="shared" si="19"/>
        <v>0</v>
      </c>
      <c r="G55" s="74">
        <f t="shared" si="19"/>
        <v>0</v>
      </c>
      <c r="H55" s="74">
        <f t="shared" si="19"/>
        <v>0</v>
      </c>
      <c r="I55" s="98"/>
      <c r="J55" s="106"/>
    </row>
    <row r="59" customHeight="1" spans="1:9">
      <c r="A59" s="85" t="s">
        <v>46</v>
      </c>
      <c r="B59" s="86"/>
      <c r="C59" s="87" t="s">
        <v>47</v>
      </c>
      <c r="D59" s="87"/>
      <c r="E59" s="87" t="s">
        <v>48</v>
      </c>
      <c r="F59" s="87"/>
      <c r="G59" s="87" t="s">
        <v>49</v>
      </c>
      <c r="H59" s="87"/>
      <c r="I59" s="107" t="s">
        <v>50</v>
      </c>
    </row>
    <row r="60" customHeight="1" spans="1:9">
      <c r="A60" s="88">
        <f>E55</f>
        <v>30000</v>
      </c>
      <c r="B60" s="89"/>
      <c r="C60" s="89">
        <f>H55</f>
        <v>0</v>
      </c>
      <c r="D60" s="89"/>
      <c r="E60" s="89">
        <f>F55</f>
        <v>0</v>
      </c>
      <c r="F60" s="89"/>
      <c r="G60" s="89">
        <f>G55</f>
        <v>0</v>
      </c>
      <c r="H60" s="89"/>
      <c r="I60" s="108">
        <f>A60-C60</f>
        <v>30000</v>
      </c>
    </row>
    <row r="62" customHeight="1" spans="1:9">
      <c r="A62" s="90" t="s">
        <v>51</v>
      </c>
      <c r="B62" s="91"/>
      <c r="C62" s="92" t="s">
        <v>52</v>
      </c>
      <c r="D62" s="90"/>
      <c r="E62" s="90" t="s">
        <v>53</v>
      </c>
      <c r="F62" s="90"/>
      <c r="G62" s="90" t="s">
        <v>54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1"/>
    </row>
    <row r="6" ht="20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 t="s">
        <v>62</v>
      </c>
      <c r="K6" s="42"/>
    </row>
    <row r="7" ht="20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74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75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76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43</v>
      </c>
      <c r="E27" s="33" t="s">
        <v>77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45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69</v>
      </c>
      <c r="C32" s="21"/>
      <c r="D32" s="21"/>
      <c r="E32" s="21"/>
      <c r="F32" s="21"/>
      <c r="G32" s="21" t="s">
        <v>78</v>
      </c>
      <c r="H32" s="21"/>
      <c r="I32" s="21"/>
      <c r="J32" s="21"/>
      <c r="K32" s="21" t="s">
        <v>79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80</v>
      </c>
      <c r="C35" s="16"/>
      <c r="D35" s="16" t="s">
        <v>81</v>
      </c>
      <c r="E35" s="16"/>
      <c r="F35" s="16" t="s">
        <v>52</v>
      </c>
      <c r="G35" s="16" t="s">
        <v>82</v>
      </c>
      <c r="H35" s="16"/>
      <c r="I35" s="16"/>
      <c r="J35" s="16" t="s">
        <v>54</v>
      </c>
      <c r="K35" s="16"/>
    </row>
    <row r="38" ht="17.5" spans="1:11">
      <c r="A38" s="2" t="s">
        <v>83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7" t="str">
        <f>F5</f>
        <v>郭燕雷</v>
      </c>
      <c r="G40" s="7"/>
      <c r="H40" s="6" t="s">
        <v>58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42"/>
    </row>
    <row r="42" ht="20" customHeight="1" spans="2:11">
      <c r="B42" s="8"/>
      <c r="C42" s="9"/>
      <c r="D42" s="10" t="s">
        <v>63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65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84</v>
      </c>
      <c r="E45" s="33" t="s">
        <v>85</v>
      </c>
      <c r="F45" s="33"/>
      <c r="G45" s="27" t="s">
        <v>86</v>
      </c>
      <c r="H45" s="27" t="s">
        <v>87</v>
      </c>
      <c r="I45" s="27" t="s">
        <v>45</v>
      </c>
      <c r="J45" s="27"/>
      <c r="K45" s="55" t="s">
        <v>71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45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80</v>
      </c>
      <c r="C49" s="16"/>
      <c r="D49" s="16"/>
      <c r="E49" s="16"/>
      <c r="F49" s="16" t="s">
        <v>52</v>
      </c>
      <c r="G49" s="16" t="s">
        <v>82</v>
      </c>
      <c r="H49" s="16"/>
      <c r="I49" s="16"/>
      <c r="J49" s="16" t="s">
        <v>54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2023-05-18T08:44:34Z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F7EDC56E489543DBA9CA607E00827A3B_13</vt:lpwstr>
  </property>
</Properties>
</file>