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/>
  <mc:AlternateContent xmlns:mc="http://schemas.openxmlformats.org/markup-compatibility/2006">
    <mc:Choice Requires="x15">
      <x15ac:absPath xmlns:x15ac="http://schemas.microsoft.com/office/spreadsheetml/2010/11/ac" url="C:\Users\王凤雨\Desktop\"/>
    </mc:Choice>
  </mc:AlternateContent>
  <xr:revisionPtr revIDLastSave="0" documentId="13_ncr:1_{C4B712A5-6105-4C41-AA11-F7BFC61F1555}" xr6:coauthVersionLast="47" xr6:coauthVersionMax="47" xr10:uidLastSave="{00000000-0000-0000-0000-000000000000}"/>
  <bookViews>
    <workbookView xWindow="-98" yWindow="-98" windowWidth="22695" windowHeight="14595" xr2:uid="{00000000-000D-0000-FFFF-FFFF00000000}"/>
  </bookViews>
  <sheets>
    <sheet name="郑州五洲大酒店" sheetId="1" r:id="rId1"/>
  </sheets>
  <calcPr calcId="191029"/>
</workbook>
</file>

<file path=xl/calcChain.xml><?xml version="1.0" encoding="utf-8"?>
<calcChain xmlns="http://schemas.openxmlformats.org/spreadsheetml/2006/main">
  <c r="H99" i="1" l="1"/>
  <c r="J47" i="1"/>
  <c r="Q47" i="1" s="1"/>
  <c r="N47" i="1"/>
  <c r="O47" i="1"/>
  <c r="P47" i="1" s="1"/>
  <c r="J34" i="1"/>
  <c r="J16" i="1" l="1"/>
  <c r="J49" i="1" l="1"/>
  <c r="J32" i="1"/>
  <c r="J19" i="1"/>
  <c r="J20" i="1" s="1"/>
  <c r="N83" i="1" l="1"/>
  <c r="N84" i="1" s="1"/>
  <c r="P84" i="1" s="1"/>
  <c r="N81" i="1"/>
  <c r="P81" i="1" s="1"/>
  <c r="J81" i="1"/>
  <c r="J84" i="1" s="1"/>
  <c r="J85" i="1" s="1"/>
  <c r="H98" i="1" s="1"/>
  <c r="N80" i="1"/>
  <c r="P80" i="1" s="1"/>
  <c r="N79" i="1"/>
  <c r="P79" i="1" s="1"/>
  <c r="N78" i="1"/>
  <c r="O73" i="1"/>
  <c r="P73" i="1" s="1"/>
  <c r="O72" i="1"/>
  <c r="P72" i="1" s="1"/>
  <c r="O71" i="1"/>
  <c r="P71" i="1" s="1"/>
  <c r="N71" i="1"/>
  <c r="Q71" i="1" s="1"/>
  <c r="O70" i="1"/>
  <c r="P70" i="1" s="1"/>
  <c r="N70" i="1"/>
  <c r="Q70" i="1" s="1"/>
  <c r="O69" i="1"/>
  <c r="P69" i="1" s="1"/>
  <c r="N69" i="1"/>
  <c r="J69" i="1"/>
  <c r="O65" i="1"/>
  <c r="P65" i="1" s="1"/>
  <c r="O64" i="1"/>
  <c r="P64" i="1" s="1"/>
  <c r="N64" i="1"/>
  <c r="J64" i="1"/>
  <c r="O63" i="1"/>
  <c r="P63" i="1" s="1"/>
  <c r="N63" i="1"/>
  <c r="J63" i="1"/>
  <c r="O62" i="1"/>
  <c r="P62" i="1" s="1"/>
  <c r="N62" i="1"/>
  <c r="J62" i="1"/>
  <c r="O61" i="1"/>
  <c r="P61" i="1" s="1"/>
  <c r="N61" i="1"/>
  <c r="J61" i="1"/>
  <c r="O57" i="1"/>
  <c r="P57" i="1" s="1"/>
  <c r="O56" i="1"/>
  <c r="P56" i="1" s="1"/>
  <c r="N56" i="1"/>
  <c r="J56" i="1"/>
  <c r="O55" i="1"/>
  <c r="P55" i="1" s="1"/>
  <c r="N55" i="1"/>
  <c r="J55" i="1"/>
  <c r="O54" i="1"/>
  <c r="P54" i="1" s="1"/>
  <c r="N54" i="1"/>
  <c r="Q54" i="1" s="1"/>
  <c r="J54" i="1"/>
  <c r="O53" i="1"/>
  <c r="P53" i="1" s="1"/>
  <c r="N53" i="1"/>
  <c r="J53" i="1"/>
  <c r="O49" i="1"/>
  <c r="P49" i="1" s="1"/>
  <c r="O46" i="1"/>
  <c r="P46" i="1" s="1"/>
  <c r="N46" i="1"/>
  <c r="N49" i="1" s="1"/>
  <c r="J46" i="1"/>
  <c r="O42" i="1"/>
  <c r="P42" i="1" s="1"/>
  <c r="O41" i="1"/>
  <c r="P41" i="1" s="1"/>
  <c r="N41" i="1"/>
  <c r="J41" i="1"/>
  <c r="O40" i="1"/>
  <c r="P40" i="1" s="1"/>
  <c r="N40" i="1"/>
  <c r="J40" i="1"/>
  <c r="O39" i="1"/>
  <c r="P39" i="1" s="1"/>
  <c r="N39" i="1"/>
  <c r="J39" i="1"/>
  <c r="J42" i="1" s="1"/>
  <c r="O34" i="1"/>
  <c r="P34" i="1" s="1"/>
  <c r="O33" i="1"/>
  <c r="P33" i="1" s="1"/>
  <c r="O32" i="1"/>
  <c r="P32" i="1" s="1"/>
  <c r="N32" i="1"/>
  <c r="Q32" i="1" s="1"/>
  <c r="O31" i="1"/>
  <c r="P31" i="1" s="1"/>
  <c r="N31" i="1"/>
  <c r="J31" i="1"/>
  <c r="J33" i="1" s="1"/>
  <c r="O27" i="1"/>
  <c r="P27" i="1" s="1"/>
  <c r="O25" i="1"/>
  <c r="P25" i="1" s="1"/>
  <c r="N25" i="1"/>
  <c r="J25" i="1"/>
  <c r="O24" i="1"/>
  <c r="P24" i="1" s="1"/>
  <c r="N24" i="1"/>
  <c r="J24" i="1"/>
  <c r="O20" i="1"/>
  <c r="P20" i="1" s="1"/>
  <c r="O19" i="1"/>
  <c r="P19" i="1" s="1"/>
  <c r="N19" i="1"/>
  <c r="N20" i="1" s="1"/>
  <c r="O18" i="1"/>
  <c r="P18" i="1" s="1"/>
  <c r="N18" i="1"/>
  <c r="Q18" i="1" s="1"/>
  <c r="O16" i="1"/>
  <c r="P16" i="1" s="1"/>
  <c r="N16" i="1"/>
  <c r="Q15" i="1"/>
  <c r="O15" i="1"/>
  <c r="P15" i="1" s="1"/>
  <c r="Q55" i="1" l="1"/>
  <c r="J57" i="1"/>
  <c r="J72" i="1"/>
  <c r="J27" i="1"/>
  <c r="J73" i="1" s="1"/>
  <c r="J74" i="1" s="1"/>
  <c r="Q16" i="1"/>
  <c r="Q41" i="1"/>
  <c r="Q53" i="1"/>
  <c r="Q64" i="1"/>
  <c r="H93" i="1"/>
  <c r="Q39" i="1"/>
  <c r="Q61" i="1"/>
  <c r="J65" i="1"/>
  <c r="H95" i="1" s="1"/>
  <c r="Q25" i="1"/>
  <c r="H94" i="1"/>
  <c r="Q56" i="1"/>
  <c r="Q62" i="1"/>
  <c r="Q24" i="1"/>
  <c r="Q40" i="1"/>
  <c r="Q63" i="1"/>
  <c r="N33" i="1"/>
  <c r="L91" i="1" s="1"/>
  <c r="N42" i="1"/>
  <c r="N65" i="1"/>
  <c r="Q69" i="1"/>
  <c r="L89" i="1"/>
  <c r="Q20" i="1"/>
  <c r="L93" i="1"/>
  <c r="Q49" i="1"/>
  <c r="N57" i="1"/>
  <c r="P78" i="1"/>
  <c r="N82" i="1"/>
  <c r="P82" i="1" s="1"/>
  <c r="Q19" i="1"/>
  <c r="Q46" i="1"/>
  <c r="Q31" i="1"/>
  <c r="H89" i="1"/>
  <c r="P83" i="1"/>
  <c r="N27" i="1"/>
  <c r="H90" i="1" l="1"/>
  <c r="Q33" i="1"/>
  <c r="Q65" i="1"/>
  <c r="Q42" i="1"/>
  <c r="H92" i="1"/>
  <c r="L92" i="1"/>
  <c r="N92" i="1" s="1"/>
  <c r="L95" i="1"/>
  <c r="N95" i="1" s="1"/>
  <c r="H91" i="1"/>
  <c r="P91" i="1" s="1"/>
  <c r="P85" i="1"/>
  <c r="Q27" i="1"/>
  <c r="L90" i="1"/>
  <c r="Q57" i="1"/>
  <c r="L94" i="1"/>
  <c r="P93" i="1"/>
  <c r="N93" i="1"/>
  <c r="N34" i="1"/>
  <c r="N85" i="1"/>
  <c r="L98" i="1" s="1"/>
  <c r="N91" i="1"/>
  <c r="N72" i="1"/>
  <c r="P89" i="1"/>
  <c r="N89" i="1"/>
  <c r="P95" i="1" l="1"/>
  <c r="Q72" i="1"/>
  <c r="P92" i="1"/>
  <c r="H96" i="1"/>
  <c r="H97" i="1"/>
  <c r="P94" i="1"/>
  <c r="N94" i="1"/>
  <c r="Q34" i="1"/>
  <c r="N73" i="1"/>
  <c r="P98" i="1"/>
  <c r="N98" i="1"/>
  <c r="P90" i="1"/>
  <c r="N90" i="1"/>
  <c r="Q73" i="1" l="1"/>
  <c r="L96" i="1"/>
  <c r="N74" i="1"/>
  <c r="Q74" i="1" l="1"/>
  <c r="L97" i="1"/>
  <c r="L99" i="1" s="1"/>
  <c r="N99" i="1" s="1"/>
  <c r="P96" i="1"/>
  <c r="N96" i="1"/>
  <c r="P97" i="1" l="1"/>
  <c r="P99" i="1" s="1"/>
  <c r="N97" i="1"/>
</calcChain>
</file>

<file path=xl/sharedStrings.xml><?xml version="1.0" encoding="utf-8"?>
<sst xmlns="http://schemas.openxmlformats.org/spreadsheetml/2006/main" count="343" uniqueCount="136">
  <si>
    <r>
      <rPr>
        <b/>
        <sz val="16"/>
        <rFont val="Arial"/>
        <family val="2"/>
      </rPr>
      <t xml:space="preserve">Quotation / Bill Settlement 
</t>
    </r>
    <r>
      <rPr>
        <b/>
        <sz val="16"/>
        <rFont val="宋体"/>
        <family val="3"/>
        <charset val="134"/>
      </rPr>
      <t>报价及结算单</t>
    </r>
  </si>
  <si>
    <r>
      <rPr>
        <b/>
        <sz val="10"/>
        <color indexed="8"/>
        <rFont val="Arial"/>
        <family val="2"/>
      </rPr>
      <t xml:space="preserve">Vendor Name/code </t>
    </r>
    <r>
      <rPr>
        <b/>
        <sz val="10"/>
        <color indexed="8"/>
        <rFont val="宋体"/>
        <family val="3"/>
        <charset val="134"/>
      </rPr>
      <t>供应商名称与编号</t>
    </r>
    <r>
      <rPr>
        <b/>
        <sz val="10"/>
        <color indexed="8"/>
        <rFont val="Arial"/>
        <family val="2"/>
      </rPr>
      <t>:</t>
    </r>
  </si>
  <si>
    <t>康辉集团北京国际会议展览有限公司</t>
  </si>
  <si>
    <r>
      <rPr>
        <sz val="10"/>
        <color indexed="8"/>
        <rFont val="Arial"/>
        <family val="2"/>
      </rPr>
      <t>Forecast</t>
    </r>
    <r>
      <rPr>
        <sz val="10"/>
        <color indexed="8"/>
        <rFont val="宋体"/>
        <family val="3"/>
        <charset val="134"/>
      </rPr>
      <t>预计</t>
    </r>
  </si>
  <si>
    <r>
      <rPr>
        <sz val="10"/>
        <rFont val="Arial"/>
        <family val="2"/>
      </rPr>
      <t xml:space="preserve">Actual </t>
    </r>
    <r>
      <rPr>
        <sz val="10"/>
        <rFont val="宋体"/>
        <family val="3"/>
        <charset val="134"/>
      </rPr>
      <t>实际</t>
    </r>
  </si>
  <si>
    <r>
      <rPr>
        <b/>
        <sz val="10"/>
        <color indexed="8"/>
        <rFont val="Arial"/>
        <family val="2"/>
      </rPr>
      <t xml:space="preserve">Vendor contact </t>
    </r>
    <r>
      <rPr>
        <b/>
        <sz val="10"/>
        <color indexed="8"/>
        <rFont val="宋体"/>
        <family val="3"/>
        <charset val="134"/>
      </rPr>
      <t>供应商联系人及电话与邮箱</t>
    </r>
    <r>
      <rPr>
        <b/>
        <sz val="10"/>
        <color indexed="8"/>
        <rFont val="Arial"/>
        <family val="2"/>
      </rPr>
      <t>:</t>
    </r>
  </si>
  <si>
    <t>王凤雨 15210370021/wangfengyu@cct.cn</t>
  </si>
  <si>
    <r>
      <rPr>
        <b/>
        <sz val="10"/>
        <color indexed="8"/>
        <rFont val="Arial"/>
        <family val="2"/>
      </rPr>
      <t xml:space="preserve">Number of days of the event </t>
    </r>
    <r>
      <rPr>
        <b/>
        <sz val="10"/>
        <color indexed="8"/>
        <rFont val="宋体"/>
        <family val="3"/>
        <charset val="134"/>
      </rPr>
      <t>会议天数</t>
    </r>
  </si>
  <si>
    <r>
      <rPr>
        <b/>
        <sz val="10"/>
        <color indexed="8"/>
        <rFont val="Arial"/>
        <family val="2"/>
      </rPr>
      <t xml:space="preserve">Date of Quotation </t>
    </r>
    <r>
      <rPr>
        <b/>
        <sz val="10"/>
        <color indexed="8"/>
        <rFont val="宋体"/>
        <family val="3"/>
        <charset val="134"/>
      </rPr>
      <t>报价日期</t>
    </r>
    <r>
      <rPr>
        <b/>
        <sz val="10"/>
        <color indexed="8"/>
        <rFont val="Arial"/>
        <family val="2"/>
      </rPr>
      <t>:</t>
    </r>
  </si>
  <si>
    <r>
      <rPr>
        <b/>
        <sz val="10"/>
        <color indexed="8"/>
        <rFont val="Arial"/>
        <family val="2"/>
      </rPr>
      <t xml:space="preserve">No. of participants </t>
    </r>
    <r>
      <rPr>
        <b/>
        <sz val="10"/>
        <color indexed="8"/>
        <rFont val="宋体"/>
        <family val="3"/>
        <charset val="134"/>
      </rPr>
      <t>参会人数</t>
    </r>
    <r>
      <rPr>
        <b/>
        <sz val="10"/>
        <color indexed="8"/>
        <rFont val="Arial"/>
        <family val="2"/>
      </rPr>
      <t>:</t>
    </r>
  </si>
  <si>
    <r>
      <rPr>
        <b/>
        <sz val="10"/>
        <color indexed="8"/>
        <rFont val="Arial"/>
        <family val="2"/>
      </rPr>
      <t xml:space="preserve">Validation Period </t>
    </r>
    <r>
      <rPr>
        <b/>
        <sz val="10"/>
        <color indexed="8"/>
        <rFont val="宋体"/>
        <family val="3"/>
        <charset val="134"/>
      </rPr>
      <t>报价有效期</t>
    </r>
    <r>
      <rPr>
        <b/>
        <sz val="10"/>
        <color indexed="8"/>
        <rFont val="Arial"/>
        <family val="2"/>
      </rPr>
      <t>:</t>
    </r>
  </si>
  <si>
    <r>
      <rPr>
        <b/>
        <sz val="10"/>
        <color indexed="8"/>
        <rFont val="Arial"/>
        <family val="2"/>
      </rPr>
      <t xml:space="preserve">Project Owner </t>
    </r>
    <r>
      <rPr>
        <b/>
        <sz val="10"/>
        <color indexed="8"/>
        <rFont val="宋体"/>
        <family val="3"/>
        <charset val="134"/>
      </rPr>
      <t>项目负责人及电话</t>
    </r>
    <r>
      <rPr>
        <b/>
        <sz val="10"/>
        <color indexed="8"/>
        <rFont val="Arial"/>
        <family val="2"/>
      </rPr>
      <t>:</t>
    </r>
  </si>
  <si>
    <t>王凤雨 15210370021</t>
  </si>
  <si>
    <r>
      <rPr>
        <b/>
        <sz val="10"/>
        <color indexed="8"/>
        <rFont val="Arial"/>
        <family val="2"/>
      </rPr>
      <t>Project Owner email</t>
    </r>
    <r>
      <rPr>
        <b/>
        <sz val="10"/>
        <color indexed="8"/>
        <rFont val="宋体"/>
        <family val="3"/>
        <charset val="134"/>
      </rPr>
      <t>：项目负责人邮箱</t>
    </r>
    <r>
      <rPr>
        <b/>
        <sz val="10"/>
        <color indexed="8"/>
        <rFont val="Arial"/>
        <family val="2"/>
      </rPr>
      <t>:</t>
    </r>
  </si>
  <si>
    <t>wangfengyu@cct.cn</t>
  </si>
  <si>
    <r>
      <rPr>
        <b/>
        <sz val="10"/>
        <color indexed="8"/>
        <rFont val="Arial"/>
        <family val="2"/>
      </rPr>
      <t xml:space="preserve">Project Name  </t>
    </r>
    <r>
      <rPr>
        <b/>
        <sz val="10"/>
        <color indexed="8"/>
        <rFont val="宋体"/>
        <family val="3"/>
        <charset val="134"/>
      </rPr>
      <t>项目名称</t>
    </r>
    <r>
      <rPr>
        <b/>
        <sz val="10"/>
        <color indexed="8"/>
        <rFont val="Arial"/>
        <family val="2"/>
      </rPr>
      <t>:</t>
    </r>
  </si>
  <si>
    <r>
      <rPr>
        <b/>
        <sz val="10"/>
        <color indexed="8"/>
        <rFont val="Arial"/>
        <family val="2"/>
      </rPr>
      <t xml:space="preserve">Country /City </t>
    </r>
    <r>
      <rPr>
        <b/>
        <sz val="10"/>
        <color indexed="8"/>
        <rFont val="宋体"/>
        <family val="3"/>
        <charset val="134"/>
      </rPr>
      <t>会议地点</t>
    </r>
    <r>
      <rPr>
        <b/>
        <sz val="10"/>
        <color indexed="8"/>
        <rFont val="Arial"/>
        <family val="2"/>
      </rPr>
      <t>:</t>
    </r>
  </si>
  <si>
    <r>
      <rPr>
        <b/>
        <sz val="10"/>
        <color indexed="8"/>
        <rFont val="Arial"/>
        <family val="2"/>
      </rPr>
      <t xml:space="preserve">Date of event </t>
    </r>
    <r>
      <rPr>
        <b/>
        <sz val="10"/>
        <color indexed="8"/>
        <rFont val="宋体"/>
        <family val="3"/>
        <charset val="134"/>
      </rPr>
      <t>会议日期</t>
    </r>
    <r>
      <rPr>
        <b/>
        <sz val="10"/>
        <color indexed="8"/>
        <rFont val="Arial"/>
        <family val="2"/>
      </rPr>
      <t>:</t>
    </r>
  </si>
  <si>
    <t>公司直付酒店部分-无需报价</t>
  </si>
  <si>
    <r>
      <rPr>
        <b/>
        <sz val="10"/>
        <rFont val="Arial"/>
        <family val="2"/>
      </rPr>
      <t xml:space="preserve"> Item</t>
    </r>
    <r>
      <rPr>
        <b/>
        <sz val="10"/>
        <rFont val="宋体"/>
        <family val="3"/>
        <charset val="134"/>
      </rPr>
      <t xml:space="preserve"> 项目</t>
    </r>
  </si>
  <si>
    <r>
      <rPr>
        <b/>
        <sz val="10"/>
        <rFont val="Arial"/>
        <family val="2"/>
      </rPr>
      <t>Quotation</t>
    </r>
    <r>
      <rPr>
        <b/>
        <sz val="10"/>
        <rFont val="宋体"/>
        <family val="3"/>
        <charset val="134"/>
      </rPr>
      <t xml:space="preserve"> 报价单</t>
    </r>
  </si>
  <si>
    <r>
      <rPr>
        <b/>
        <sz val="10"/>
        <rFont val="Arial"/>
        <family val="2"/>
      </rPr>
      <t>Bill Check</t>
    </r>
    <r>
      <rPr>
        <b/>
        <sz val="10"/>
        <rFont val="宋体"/>
        <family val="3"/>
        <charset val="134"/>
      </rPr>
      <t xml:space="preserve"> 结算单</t>
    </r>
  </si>
  <si>
    <r>
      <rPr>
        <b/>
        <sz val="10"/>
        <rFont val="Arial"/>
        <family val="2"/>
      </rPr>
      <t xml:space="preserve">Deviation </t>
    </r>
    <r>
      <rPr>
        <b/>
        <sz val="10"/>
        <rFont val="宋体"/>
        <family val="3"/>
        <charset val="134"/>
      </rPr>
      <t>差额</t>
    </r>
  </si>
  <si>
    <t>REMARKS</t>
  </si>
  <si>
    <t>酒店内花费(净价)</t>
  </si>
  <si>
    <t>n/a</t>
  </si>
  <si>
    <r>
      <rPr>
        <b/>
        <sz val="10"/>
        <color indexed="18"/>
        <rFont val="Arial"/>
        <family val="2"/>
      </rPr>
      <t>Service change (  %)</t>
    </r>
    <r>
      <rPr>
        <b/>
        <sz val="10"/>
        <color indexed="18"/>
        <rFont val="宋体"/>
        <family val="3"/>
        <charset val="134"/>
      </rPr>
      <t>服务费</t>
    </r>
    <r>
      <rPr>
        <sz val="10"/>
        <color indexed="18"/>
        <rFont val="宋体"/>
        <family val="3"/>
        <charset val="134"/>
      </rPr>
      <t>；</t>
    </r>
    <r>
      <rPr>
        <b/>
        <sz val="10"/>
        <color indexed="10"/>
        <rFont val="宋体"/>
        <family val="3"/>
        <charset val="134"/>
      </rPr>
      <t>（酒店部分）</t>
    </r>
  </si>
  <si>
    <r>
      <rPr>
        <b/>
        <sz val="10"/>
        <color theme="1"/>
        <rFont val="Arial"/>
        <family val="2"/>
      </rPr>
      <t xml:space="preserve">All room charge should include Breakfast &amp; Service charge 
</t>
    </r>
    <r>
      <rPr>
        <b/>
        <sz val="10"/>
        <color indexed="8"/>
        <rFont val="宋体"/>
        <family val="3"/>
        <charset val="134"/>
      </rPr>
      <t>所有房间报价需含早餐及服务费：</t>
    </r>
  </si>
  <si>
    <r>
      <rPr>
        <sz val="10"/>
        <color indexed="8"/>
        <rFont val="Arial"/>
        <family val="2"/>
      </rPr>
      <t xml:space="preserve">Deadline for Option/ticketing
</t>
    </r>
    <r>
      <rPr>
        <sz val="10"/>
        <color indexed="8"/>
        <rFont val="宋体"/>
        <family val="3"/>
        <charset val="134"/>
      </rPr>
      <t>最晚预订时间</t>
    </r>
  </si>
  <si>
    <r>
      <rPr>
        <sz val="10"/>
        <color indexed="8"/>
        <rFont val="Arial"/>
        <family val="2"/>
      </rPr>
      <t xml:space="preserve">No. of Room
</t>
    </r>
    <r>
      <rPr>
        <sz val="10"/>
        <color indexed="8"/>
        <rFont val="宋体"/>
        <family val="3"/>
        <charset val="134"/>
      </rPr>
      <t>间数</t>
    </r>
  </si>
  <si>
    <r>
      <rPr>
        <sz val="10"/>
        <color indexed="8"/>
        <rFont val="Arial"/>
        <family val="2"/>
      </rPr>
      <t xml:space="preserve">Night
</t>
    </r>
    <r>
      <rPr>
        <sz val="10"/>
        <color indexed="8"/>
        <rFont val="宋体"/>
        <family val="3"/>
        <charset val="134"/>
      </rPr>
      <t>夜</t>
    </r>
  </si>
  <si>
    <r>
      <rPr>
        <sz val="10"/>
        <color indexed="8"/>
        <rFont val="Arial"/>
        <family val="2"/>
      </rPr>
      <t xml:space="preserve">Price per unit
in RMB
</t>
    </r>
    <r>
      <rPr>
        <sz val="10"/>
        <color indexed="8"/>
        <rFont val="宋体"/>
        <family val="3"/>
        <charset val="134"/>
      </rPr>
      <t>预计单价</t>
    </r>
  </si>
  <si>
    <r>
      <rPr>
        <sz val="10"/>
        <color indexed="8"/>
        <rFont val="Arial"/>
        <family val="2"/>
      </rPr>
      <t xml:space="preserve">Total in RMB
</t>
    </r>
    <r>
      <rPr>
        <sz val="10"/>
        <color indexed="8"/>
        <rFont val="宋体"/>
        <family val="3"/>
        <charset val="134"/>
      </rPr>
      <t>预计总额</t>
    </r>
  </si>
  <si>
    <r>
      <rPr>
        <sz val="10"/>
        <color indexed="8"/>
        <rFont val="Arial"/>
        <family val="2"/>
      </rPr>
      <t xml:space="preserve">No.
of Room
</t>
    </r>
    <r>
      <rPr>
        <sz val="10"/>
        <color indexed="8"/>
        <rFont val="宋体"/>
        <family val="3"/>
        <charset val="134"/>
      </rPr>
      <t>实际间数</t>
    </r>
  </si>
  <si>
    <r>
      <rPr>
        <sz val="10"/>
        <color indexed="8"/>
        <rFont val="Arial"/>
        <family val="2"/>
      </rPr>
      <t xml:space="preserve">Night
</t>
    </r>
    <r>
      <rPr>
        <sz val="10"/>
        <color indexed="8"/>
        <rFont val="宋体"/>
        <family val="3"/>
        <charset val="134"/>
      </rPr>
      <t>实际间夜</t>
    </r>
  </si>
  <si>
    <r>
      <rPr>
        <sz val="10"/>
        <color indexed="8"/>
        <rFont val="Arial"/>
        <family val="2"/>
      </rPr>
      <t xml:space="preserve">Price per unit
in RMB
</t>
    </r>
    <r>
      <rPr>
        <sz val="10"/>
        <color indexed="8"/>
        <rFont val="宋体"/>
        <family val="3"/>
        <charset val="134"/>
      </rPr>
      <t>实际单价</t>
    </r>
  </si>
  <si>
    <r>
      <rPr>
        <sz val="10"/>
        <color indexed="8"/>
        <rFont val="Arial"/>
        <family val="2"/>
      </rPr>
      <t xml:space="preserve">Total in RMB
</t>
    </r>
    <r>
      <rPr>
        <sz val="10"/>
        <color indexed="8"/>
        <rFont val="宋体"/>
        <family val="3"/>
        <charset val="134"/>
      </rPr>
      <t>实际总额</t>
    </r>
  </si>
  <si>
    <r>
      <rPr>
        <sz val="10"/>
        <color indexed="8"/>
        <rFont val="Arial"/>
        <family val="2"/>
      </rPr>
      <t xml:space="preserve">Uni Variance
</t>
    </r>
    <r>
      <rPr>
        <sz val="10"/>
        <color indexed="8"/>
        <rFont val="宋体"/>
        <family val="3"/>
        <charset val="134"/>
      </rPr>
      <t>单价差额</t>
    </r>
  </si>
  <si>
    <t>UNI TOTAL</t>
  </si>
  <si>
    <r>
      <rPr>
        <sz val="10"/>
        <color indexed="8"/>
        <rFont val="Arial"/>
        <family val="2"/>
      </rPr>
      <t xml:space="preserve">Variance
</t>
    </r>
    <r>
      <rPr>
        <sz val="10"/>
        <color indexed="8"/>
        <rFont val="宋体"/>
        <family val="3"/>
        <charset val="134"/>
      </rPr>
      <t>差额</t>
    </r>
  </si>
  <si>
    <r>
      <rPr>
        <b/>
        <sz val="10"/>
        <color indexed="8"/>
        <rFont val="Arial"/>
        <family val="2"/>
      </rPr>
      <t xml:space="preserve">Subtotal for accommodation </t>
    </r>
    <r>
      <rPr>
        <b/>
        <sz val="10"/>
        <color indexed="8"/>
        <rFont val="宋体"/>
        <family val="3"/>
        <charset val="134"/>
      </rPr>
      <t>小计：</t>
    </r>
  </si>
  <si>
    <r>
      <rPr>
        <b/>
        <sz val="10"/>
        <color indexed="8"/>
        <rFont val="Arial"/>
        <family val="2"/>
      </rPr>
      <t xml:space="preserve">Catering </t>
    </r>
    <r>
      <rPr>
        <b/>
        <sz val="10"/>
        <color indexed="8"/>
        <rFont val="宋体"/>
        <family val="3"/>
        <charset val="134"/>
      </rPr>
      <t>餐：酒店内</t>
    </r>
  </si>
  <si>
    <t>FORECASTED</t>
  </si>
  <si>
    <t>ACT.</t>
  </si>
  <si>
    <t>FIN</t>
  </si>
  <si>
    <t>ACTUAL</t>
  </si>
  <si>
    <t>UNI Variance</t>
  </si>
  <si>
    <t>Variance</t>
  </si>
  <si>
    <r>
      <rPr>
        <b/>
        <sz val="10"/>
        <color theme="1"/>
        <rFont val="Arial"/>
        <family val="2"/>
      </rPr>
      <t>Date, name of restaurant</t>
    </r>
    <r>
      <rPr>
        <b/>
        <sz val="10"/>
        <color indexed="8"/>
        <rFont val="宋体"/>
        <family val="3"/>
        <charset val="134"/>
      </rPr>
      <t>日期，酒店内用餐：</t>
    </r>
  </si>
  <si>
    <r>
      <rPr>
        <sz val="10"/>
        <color indexed="8"/>
        <rFont val="Arial"/>
        <family val="2"/>
      </rPr>
      <t xml:space="preserve">No.
of PAX
</t>
    </r>
    <r>
      <rPr>
        <sz val="10"/>
        <color indexed="8"/>
        <rFont val="宋体"/>
        <family val="3"/>
        <charset val="134"/>
      </rPr>
      <t>人数</t>
    </r>
  </si>
  <si>
    <r>
      <rPr>
        <sz val="10"/>
        <color indexed="8"/>
        <rFont val="Arial"/>
        <family val="2"/>
      </rPr>
      <t xml:space="preserve">Qty
</t>
    </r>
    <r>
      <rPr>
        <sz val="10"/>
        <color indexed="8"/>
        <rFont val="宋体"/>
        <family val="3"/>
        <charset val="134"/>
      </rPr>
      <t>次</t>
    </r>
  </si>
  <si>
    <r>
      <rPr>
        <sz val="10"/>
        <color indexed="8"/>
        <rFont val="Arial"/>
        <family val="2"/>
      </rPr>
      <t xml:space="preserve">No.
of PAX
</t>
    </r>
    <r>
      <rPr>
        <sz val="10"/>
        <color indexed="8"/>
        <rFont val="宋体"/>
        <family val="3"/>
        <charset val="134"/>
      </rPr>
      <t>实际人数</t>
    </r>
  </si>
  <si>
    <r>
      <rPr>
        <sz val="10"/>
        <color indexed="8"/>
        <rFont val="Arial"/>
        <family val="2"/>
      </rPr>
      <t xml:space="preserve">Qty
</t>
    </r>
    <r>
      <rPr>
        <sz val="10"/>
        <color indexed="8"/>
        <rFont val="宋体"/>
        <family val="3"/>
        <charset val="134"/>
      </rPr>
      <t>实际次数</t>
    </r>
  </si>
  <si>
    <r>
      <rPr>
        <sz val="10"/>
        <color indexed="8"/>
        <rFont val="Arial"/>
        <family val="2"/>
      </rPr>
      <t>Lunch</t>
    </r>
    <r>
      <rPr>
        <sz val="10"/>
        <color indexed="8"/>
        <rFont val="宋体"/>
        <family val="3"/>
        <charset val="134"/>
      </rPr>
      <t>午餐：</t>
    </r>
  </si>
  <si>
    <r>
      <rPr>
        <sz val="10"/>
        <color indexed="8"/>
        <rFont val="Arial"/>
        <family val="2"/>
      </rPr>
      <t>Dinner</t>
    </r>
    <r>
      <rPr>
        <sz val="10"/>
        <color indexed="8"/>
        <rFont val="宋体"/>
        <family val="3"/>
        <charset val="134"/>
      </rPr>
      <t>晚餐：</t>
    </r>
  </si>
  <si>
    <r>
      <rPr>
        <sz val="10"/>
        <color indexed="8"/>
        <rFont val="Arial"/>
        <family val="2"/>
      </rPr>
      <t>Cancellation policy(notice before Xdays  )</t>
    </r>
    <r>
      <rPr>
        <sz val="10"/>
        <color indexed="8"/>
        <rFont val="宋体"/>
        <family val="3"/>
        <charset val="134"/>
      </rPr>
      <t>取消规定及费用：</t>
    </r>
  </si>
  <si>
    <r>
      <rPr>
        <b/>
        <sz val="10"/>
        <color indexed="8"/>
        <rFont val="Arial"/>
        <family val="2"/>
      </rPr>
      <t xml:space="preserve">Subtotal for catering </t>
    </r>
    <r>
      <rPr>
        <b/>
        <sz val="10"/>
        <color indexed="8"/>
        <rFont val="宋体"/>
        <family val="3"/>
        <charset val="134"/>
      </rPr>
      <t>小计：</t>
    </r>
  </si>
  <si>
    <r>
      <rPr>
        <b/>
        <sz val="10"/>
        <color indexed="8"/>
        <rFont val="Arial"/>
        <family val="2"/>
      </rPr>
      <t xml:space="preserve">Meetings - renting space &amp; facilities </t>
    </r>
    <r>
      <rPr>
        <b/>
        <sz val="10"/>
        <color indexed="8"/>
        <rFont val="宋体"/>
        <family val="3"/>
        <charset val="134"/>
      </rPr>
      <t>会议：</t>
    </r>
  </si>
  <si>
    <r>
      <rPr>
        <b/>
        <sz val="10"/>
        <color theme="1"/>
        <rFont val="Arial"/>
        <family val="2"/>
      </rPr>
      <t>Date, name of meeting room</t>
    </r>
    <r>
      <rPr>
        <b/>
        <sz val="10"/>
        <color indexed="8"/>
        <rFont val="宋体"/>
        <family val="3"/>
        <charset val="134"/>
      </rPr>
      <t>日期，酒店内费用：</t>
    </r>
  </si>
  <si>
    <r>
      <rPr>
        <sz val="10"/>
        <color indexed="8"/>
        <rFont val="Arial"/>
        <family val="2"/>
      </rPr>
      <t xml:space="preserve">No.
</t>
    </r>
    <r>
      <rPr>
        <sz val="10"/>
        <color indexed="8"/>
        <rFont val="宋体"/>
        <family val="3"/>
        <charset val="134"/>
      </rPr>
      <t>数量</t>
    </r>
  </si>
  <si>
    <r>
      <rPr>
        <sz val="10"/>
        <color indexed="8"/>
        <rFont val="Arial"/>
        <family val="2"/>
      </rPr>
      <t xml:space="preserve">No.
</t>
    </r>
    <r>
      <rPr>
        <sz val="10"/>
        <color indexed="8"/>
        <rFont val="宋体"/>
        <family val="3"/>
        <charset val="134"/>
      </rPr>
      <t>实际数量</t>
    </r>
  </si>
  <si>
    <r>
      <rPr>
        <sz val="10"/>
        <color rgb="FF000000"/>
        <rFont val="Arial"/>
        <family val="2"/>
      </rPr>
      <t>Meeting Room</t>
    </r>
    <r>
      <rPr>
        <sz val="10"/>
        <color rgb="FF000000"/>
        <rFont val="宋体"/>
        <family val="3"/>
        <charset val="134"/>
      </rPr>
      <t>会场</t>
    </r>
  </si>
  <si>
    <r>
      <rPr>
        <sz val="10"/>
        <color rgb="FF000000"/>
        <rFont val="Arial"/>
        <family val="2"/>
      </rPr>
      <t>Tea Breaks</t>
    </r>
    <r>
      <rPr>
        <sz val="10"/>
        <color rgb="FF000000"/>
        <rFont val="宋体"/>
        <family val="3"/>
        <charset val="134"/>
      </rPr>
      <t>茶歇：酒店单次茶歇</t>
    </r>
  </si>
  <si>
    <r>
      <rPr>
        <b/>
        <sz val="10"/>
        <color indexed="8"/>
        <rFont val="Arial"/>
        <family val="2"/>
      </rPr>
      <t xml:space="preserve">Subtotal for meetings </t>
    </r>
    <r>
      <rPr>
        <b/>
        <sz val="10"/>
        <color indexed="8"/>
        <rFont val="宋体"/>
        <family val="3"/>
        <charset val="134"/>
      </rPr>
      <t>小计：</t>
    </r>
  </si>
  <si>
    <t>非酒店部分-所有报价均为不含税价（不可抵扣项除外）</t>
  </si>
  <si>
    <r>
      <rPr>
        <b/>
        <sz val="10"/>
        <color indexed="8"/>
        <rFont val="Arial"/>
        <family val="2"/>
      </rPr>
      <t xml:space="preserve">Transport --Non Air(exclude sightseeing) </t>
    </r>
    <r>
      <rPr>
        <b/>
        <sz val="10"/>
        <color indexed="8"/>
        <rFont val="宋体"/>
        <family val="3"/>
        <charset val="134"/>
      </rPr>
      <t>其他交通工具：</t>
    </r>
  </si>
  <si>
    <r>
      <rPr>
        <b/>
        <sz val="10"/>
        <color theme="1"/>
        <rFont val="Arial"/>
        <family val="2"/>
      </rPr>
      <t>All transportation charge should include details</t>
    </r>
    <r>
      <rPr>
        <b/>
        <sz val="10"/>
        <color indexed="8"/>
        <rFont val="宋体"/>
        <family val="3"/>
        <charset val="134"/>
      </rPr>
      <t>：
所有车价需要注明车型、行程、以及超时费等：</t>
    </r>
  </si>
  <si>
    <r>
      <rPr>
        <sz val="10"/>
        <color indexed="8"/>
        <rFont val="Arial"/>
        <family val="2"/>
      </rPr>
      <t xml:space="preserve">No.
of PAX
</t>
    </r>
    <r>
      <rPr>
        <sz val="10"/>
        <color indexed="8"/>
        <rFont val="宋体"/>
        <family val="3"/>
        <charset val="134"/>
      </rPr>
      <t>数量</t>
    </r>
  </si>
  <si>
    <r>
      <rPr>
        <b/>
        <sz val="9"/>
        <color indexed="18"/>
        <rFont val="Arial"/>
        <family val="2"/>
      </rPr>
      <t xml:space="preserve">OT Charge:
</t>
    </r>
    <r>
      <rPr>
        <b/>
        <sz val="9"/>
        <color indexed="18"/>
        <rFont val="宋体"/>
        <family val="3"/>
        <charset val="134"/>
      </rPr>
      <t>超时费：</t>
    </r>
  </si>
  <si>
    <r>
      <rPr>
        <b/>
        <sz val="10"/>
        <color indexed="8"/>
        <rFont val="Arial"/>
        <family val="2"/>
      </rPr>
      <t xml:space="preserve">Subtotal for transport </t>
    </r>
    <r>
      <rPr>
        <b/>
        <sz val="10"/>
        <color indexed="8"/>
        <rFont val="宋体"/>
        <family val="3"/>
        <charset val="134"/>
      </rPr>
      <t>小计：</t>
    </r>
  </si>
  <si>
    <r>
      <rPr>
        <b/>
        <sz val="10"/>
        <color indexed="8"/>
        <rFont val="Arial"/>
        <family val="2"/>
      </rPr>
      <t xml:space="preserve">Catering </t>
    </r>
    <r>
      <rPr>
        <b/>
        <sz val="10"/>
        <color indexed="8"/>
        <rFont val="宋体"/>
        <family val="3"/>
        <charset val="134"/>
      </rPr>
      <t>餐：非酒店内</t>
    </r>
  </si>
  <si>
    <r>
      <rPr>
        <b/>
        <sz val="10"/>
        <color theme="1"/>
        <rFont val="Arial"/>
        <family val="2"/>
      </rPr>
      <t>Date, name of restaurant</t>
    </r>
    <r>
      <rPr>
        <b/>
        <sz val="10"/>
        <color indexed="8"/>
        <rFont val="宋体"/>
        <family val="3"/>
        <charset val="134"/>
      </rPr>
      <t>日期：</t>
    </r>
  </si>
  <si>
    <r>
      <rPr>
        <b/>
        <sz val="10"/>
        <color indexed="8"/>
        <rFont val="Arial"/>
        <family val="2"/>
      </rPr>
      <t xml:space="preserve">Meetings facilities </t>
    </r>
    <r>
      <rPr>
        <b/>
        <sz val="10"/>
        <color indexed="8"/>
        <rFont val="宋体"/>
        <family val="3"/>
        <charset val="134"/>
      </rPr>
      <t>会议设施：</t>
    </r>
  </si>
  <si>
    <r>
      <rPr>
        <b/>
        <sz val="10"/>
        <color theme="1"/>
        <rFont val="Arial"/>
        <family val="2"/>
      </rPr>
      <t xml:space="preserve">Date, </t>
    </r>
    <r>
      <rPr>
        <b/>
        <sz val="10"/>
        <color indexed="8"/>
        <rFont val="宋体"/>
        <family val="3"/>
        <charset val="134"/>
      </rPr>
      <t>日期，非酒店内费用：</t>
    </r>
  </si>
  <si>
    <r>
      <rPr>
        <sz val="10"/>
        <color indexed="8"/>
        <rFont val="Arial"/>
        <family val="2"/>
      </rPr>
      <t>Meeting Room</t>
    </r>
    <r>
      <rPr>
        <sz val="10"/>
        <color indexed="8"/>
        <rFont val="宋体"/>
        <family val="3"/>
        <charset val="134"/>
      </rPr>
      <t>会场</t>
    </r>
  </si>
  <si>
    <t>面积: eg:</t>
  </si>
  <si>
    <r>
      <rPr>
        <sz val="10"/>
        <color rgb="FF000000"/>
        <rFont val="宋体"/>
        <family val="3"/>
        <charset val="134"/>
      </rPr>
      <t>名称：</t>
    </r>
    <r>
      <rPr>
        <sz val="10"/>
        <color rgb="FF000000"/>
        <rFont val="Arial"/>
        <family val="2"/>
      </rPr>
      <t>eg:</t>
    </r>
  </si>
  <si>
    <r>
      <rPr>
        <sz val="10"/>
        <color indexed="8"/>
        <rFont val="Arial"/>
        <family val="2"/>
      </rPr>
      <t>Set-up and disassembly: dates to be specified</t>
    </r>
    <r>
      <rPr>
        <sz val="10"/>
        <color indexed="8"/>
        <rFont val="宋体"/>
        <family val="3"/>
        <charset val="134"/>
      </rPr>
      <t>搭建费用</t>
    </r>
  </si>
  <si>
    <r>
      <rPr>
        <sz val="10"/>
        <color rgb="FF000000"/>
        <rFont val="微软雅黑"/>
        <family val="2"/>
        <charset val="134"/>
      </rPr>
      <t>议程</t>
    </r>
    <r>
      <rPr>
        <sz val="10"/>
        <color indexed="8"/>
        <rFont val="Arial"/>
        <family val="2"/>
      </rPr>
      <t xml:space="preserve"> </t>
    </r>
    <r>
      <rPr>
        <sz val="10"/>
        <color rgb="FF000000"/>
        <rFont val="宋体"/>
        <family val="3"/>
        <charset val="134"/>
      </rPr>
      <t>（普通彩纸）</t>
    </r>
  </si>
  <si>
    <r>
      <rPr>
        <sz val="10"/>
        <color rgb="FF000000"/>
        <rFont val="微软雅黑"/>
        <family val="2"/>
        <charset val="134"/>
      </rPr>
      <t>桌卡</t>
    </r>
    <r>
      <rPr>
        <sz val="10"/>
        <color indexed="8"/>
        <rFont val="Arial"/>
        <family val="2"/>
      </rPr>
      <t xml:space="preserve"> ·</t>
    </r>
    <r>
      <rPr>
        <sz val="10"/>
        <color rgb="FF000000"/>
        <rFont val="宋体"/>
        <family val="3"/>
        <charset val="134"/>
      </rPr>
      <t>（铜版纸覆膜）</t>
    </r>
  </si>
  <si>
    <r>
      <rPr>
        <b/>
        <sz val="10"/>
        <color indexed="8"/>
        <rFont val="Arial"/>
        <family val="2"/>
      </rPr>
      <t>Registration</t>
    </r>
    <r>
      <rPr>
        <b/>
        <sz val="10"/>
        <color indexed="8"/>
        <rFont val="宋体"/>
        <family val="3"/>
        <charset val="134"/>
      </rPr>
      <t>注册：</t>
    </r>
  </si>
  <si>
    <r>
      <rPr>
        <sz val="10"/>
        <color indexed="8"/>
        <rFont val="Arial"/>
        <family val="2"/>
      </rPr>
      <t xml:space="preserve">Visa </t>
    </r>
    <r>
      <rPr>
        <sz val="10"/>
        <rFont val="宋体"/>
        <family val="3"/>
        <charset val="134"/>
      </rPr>
      <t>签证：</t>
    </r>
    <r>
      <rPr>
        <sz val="10"/>
        <color indexed="10"/>
        <rFont val="宋体"/>
        <family val="3"/>
        <charset val="134"/>
      </rPr>
      <t>商务签证</t>
    </r>
  </si>
  <si>
    <r>
      <rPr>
        <sz val="10"/>
        <color indexed="8"/>
        <rFont val="Arial"/>
        <family val="2"/>
      </rPr>
      <t>Insurances</t>
    </r>
    <r>
      <rPr>
        <sz val="10"/>
        <color indexed="8"/>
        <rFont val="宋体"/>
        <family val="3"/>
        <charset val="134"/>
      </rPr>
      <t>保险：</t>
    </r>
  </si>
  <si>
    <r>
      <rPr>
        <sz val="10"/>
        <color indexed="8"/>
        <rFont val="Arial"/>
        <family val="2"/>
      </rPr>
      <t>Registration</t>
    </r>
    <r>
      <rPr>
        <sz val="10"/>
        <color indexed="8"/>
        <rFont val="宋体"/>
        <family val="3"/>
        <charset val="134"/>
      </rPr>
      <t>注册费：</t>
    </r>
  </si>
  <si>
    <r>
      <rPr>
        <sz val="10"/>
        <color indexed="8"/>
        <rFont val="Arial"/>
        <family val="2"/>
      </rPr>
      <t xml:space="preserve">Others </t>
    </r>
    <r>
      <rPr>
        <sz val="10"/>
        <rFont val="宋体"/>
        <family val="3"/>
        <charset val="134"/>
      </rPr>
      <t>其他：</t>
    </r>
  </si>
  <si>
    <r>
      <rPr>
        <b/>
        <sz val="10"/>
        <color indexed="8"/>
        <rFont val="Arial"/>
        <family val="2"/>
      </rPr>
      <t xml:space="preserve">Agency Management Fee </t>
    </r>
    <r>
      <rPr>
        <b/>
        <sz val="10"/>
        <color indexed="8"/>
        <rFont val="宋体"/>
        <family val="3"/>
        <charset val="134"/>
      </rPr>
      <t>服务费：</t>
    </r>
  </si>
  <si>
    <r>
      <rPr>
        <sz val="10"/>
        <rFont val="Arial"/>
        <family val="2"/>
      </rPr>
      <t>Destinationation Escort</t>
    </r>
    <r>
      <rPr>
        <sz val="10"/>
        <rFont val="宋体"/>
        <family val="3"/>
        <charset val="134"/>
      </rPr>
      <t>地陪：</t>
    </r>
  </si>
  <si>
    <r>
      <rPr>
        <sz val="10"/>
        <rFont val="Arial"/>
        <family val="2"/>
      </rPr>
      <t xml:space="preserve">Accommondation </t>
    </r>
    <r>
      <rPr>
        <sz val="10"/>
        <rFont val="宋体"/>
        <family val="3"/>
        <charset val="134"/>
      </rPr>
      <t>住宿</t>
    </r>
  </si>
  <si>
    <r>
      <rPr>
        <sz val="10"/>
        <rFont val="Arial"/>
        <family val="2"/>
      </rPr>
      <t>Transportation</t>
    </r>
    <r>
      <rPr>
        <sz val="10"/>
        <rFont val="宋体"/>
        <family val="3"/>
        <charset val="134"/>
      </rPr>
      <t>交通</t>
    </r>
    <r>
      <rPr>
        <sz val="10"/>
        <rFont val="Arial"/>
        <family val="2"/>
      </rPr>
      <t xml:space="preserve"> </t>
    </r>
  </si>
  <si>
    <r>
      <rPr>
        <b/>
        <sz val="10"/>
        <color indexed="18"/>
        <rFont val="Arial"/>
        <family val="2"/>
      </rPr>
      <t>Service change (  %)</t>
    </r>
    <r>
      <rPr>
        <b/>
        <sz val="10"/>
        <color indexed="18"/>
        <rFont val="宋体"/>
        <family val="3"/>
        <charset val="134"/>
      </rPr>
      <t>服务费</t>
    </r>
    <r>
      <rPr>
        <sz val="10"/>
        <color indexed="18"/>
        <rFont val="宋体"/>
        <family val="3"/>
        <charset val="134"/>
      </rPr>
      <t>；</t>
    </r>
    <r>
      <rPr>
        <b/>
        <sz val="10"/>
        <color indexed="10"/>
        <rFont val="宋体"/>
        <family val="3"/>
        <charset val="134"/>
      </rPr>
      <t>（非酒店部分）</t>
    </r>
  </si>
  <si>
    <r>
      <rPr>
        <b/>
        <sz val="10"/>
        <color indexed="8"/>
        <rFont val="Arial"/>
        <family val="2"/>
      </rPr>
      <t xml:space="preserve">Subtotal for meetings </t>
    </r>
    <r>
      <rPr>
        <b/>
        <sz val="10"/>
        <color indexed="8"/>
        <rFont val="宋体"/>
        <family val="3"/>
        <charset val="134"/>
      </rPr>
      <t>小计：</t>
    </r>
    <r>
      <rPr>
        <b/>
        <sz val="10"/>
        <color indexed="8"/>
        <rFont val="Arial"/>
        <family val="2"/>
      </rPr>
      <t xml:space="preserve"> </t>
    </r>
    <r>
      <rPr>
        <b/>
        <sz val="10"/>
        <color indexed="8"/>
        <rFont val="宋体"/>
        <family val="3"/>
        <charset val="134"/>
      </rPr>
      <t>含酒店部分服务费包括直付</t>
    </r>
  </si>
  <si>
    <r>
      <rPr>
        <b/>
        <sz val="10"/>
        <color indexed="8"/>
        <rFont val="Arial"/>
        <family val="2"/>
      </rPr>
      <t xml:space="preserve">Tax change (  %) </t>
    </r>
    <r>
      <rPr>
        <b/>
        <sz val="10"/>
        <color indexed="8"/>
        <rFont val="宋体"/>
        <family val="3"/>
        <charset val="134"/>
      </rPr>
      <t>增值税费；</t>
    </r>
  </si>
  <si>
    <r>
      <rPr>
        <b/>
        <sz val="10"/>
        <color indexed="8"/>
        <rFont val="Arial"/>
        <family val="2"/>
      </rPr>
      <t xml:space="preserve">Actual additionalexpenses </t>
    </r>
    <r>
      <rPr>
        <b/>
        <sz val="10"/>
        <color indexed="8"/>
        <rFont val="宋体"/>
        <family val="3"/>
        <charset val="134"/>
      </rPr>
      <t>实际增项费用</t>
    </r>
  </si>
  <si>
    <t>$#%</t>
  </si>
  <si>
    <t>（原报价中无此项）</t>
  </si>
  <si>
    <r>
      <rPr>
        <b/>
        <sz val="10"/>
        <color indexed="10"/>
        <rFont val="宋体"/>
        <family val="3"/>
        <charset val="134"/>
      </rPr>
      <t>桌花</t>
    </r>
    <r>
      <rPr>
        <b/>
        <sz val="10"/>
        <color indexed="10"/>
        <rFont val="Arial"/>
        <family val="2"/>
      </rPr>
      <t>/</t>
    </r>
    <r>
      <rPr>
        <b/>
        <sz val="10"/>
        <color indexed="10"/>
        <rFont val="宋体"/>
        <family val="3"/>
        <charset val="134"/>
      </rPr>
      <t>讲台花（原报价中无此项）</t>
    </r>
  </si>
  <si>
    <t>新增会场（原报价中无此项)需标明面积，参会人数，使用时间</t>
  </si>
  <si>
    <t>其他(预估参会专家单程高铁费用)</t>
  </si>
  <si>
    <t>酒店部分服务费</t>
  </si>
  <si>
    <t>-</t>
  </si>
  <si>
    <t>其他（预估参会专家单程机票费用）</t>
  </si>
  <si>
    <t>旅行社部分服务费</t>
  </si>
  <si>
    <r>
      <rPr>
        <b/>
        <sz val="10"/>
        <color indexed="8"/>
        <rFont val="Arial"/>
        <family val="2"/>
      </rPr>
      <t>Subtotal of actual additional expenses</t>
    </r>
    <r>
      <rPr>
        <b/>
        <sz val="10"/>
        <color indexed="8"/>
        <rFont val="宋体"/>
        <family val="3"/>
        <charset val="134"/>
      </rPr>
      <t>小计：</t>
    </r>
  </si>
  <si>
    <t>Summary</t>
  </si>
  <si>
    <t>ACT.ual</t>
  </si>
  <si>
    <r>
      <rPr>
        <b/>
        <sz val="10"/>
        <color indexed="8"/>
        <rFont val="Arial"/>
        <family val="2"/>
      </rPr>
      <t xml:space="preserve">Total in RMB
</t>
    </r>
    <r>
      <rPr>
        <b/>
        <sz val="10"/>
        <color indexed="8"/>
        <rFont val="宋体"/>
        <family val="3"/>
        <charset val="134"/>
      </rPr>
      <t>预计总额</t>
    </r>
  </si>
  <si>
    <r>
      <rPr>
        <b/>
        <sz val="10"/>
        <color indexed="8"/>
        <rFont val="Arial"/>
        <family val="2"/>
      </rPr>
      <t xml:space="preserve">Average cost per person and per day
</t>
    </r>
    <r>
      <rPr>
        <b/>
        <sz val="10"/>
        <color indexed="8"/>
        <rFont val="宋体"/>
        <family val="3"/>
        <charset val="134"/>
      </rPr>
      <t>预计人均日消费</t>
    </r>
    <r>
      <rPr>
        <b/>
        <sz val="10"/>
        <color indexed="8"/>
        <rFont val="Arial"/>
        <family val="2"/>
      </rPr>
      <t xml:space="preserve"> </t>
    </r>
  </si>
  <si>
    <r>
      <rPr>
        <b/>
        <sz val="10"/>
        <color indexed="8"/>
        <rFont val="Arial"/>
        <family val="2"/>
      </rPr>
      <t xml:space="preserve">Total in RMB 
</t>
    </r>
    <r>
      <rPr>
        <b/>
        <sz val="10"/>
        <color indexed="8"/>
        <rFont val="宋体"/>
        <family val="3"/>
        <charset val="134"/>
      </rPr>
      <t>实际总额</t>
    </r>
  </si>
  <si>
    <r>
      <rPr>
        <b/>
        <sz val="10"/>
        <color indexed="8"/>
        <rFont val="Arial"/>
        <family val="2"/>
      </rPr>
      <t xml:space="preserve">Average cost per person and per day
</t>
    </r>
    <r>
      <rPr>
        <b/>
        <sz val="10"/>
        <color indexed="8"/>
        <rFont val="宋体"/>
        <family val="3"/>
        <charset val="134"/>
      </rPr>
      <t>实际人均日消费</t>
    </r>
    <r>
      <rPr>
        <b/>
        <sz val="10"/>
        <color indexed="8"/>
        <rFont val="Arial"/>
        <family val="2"/>
      </rPr>
      <t xml:space="preserve"> </t>
    </r>
  </si>
  <si>
    <t>Uni(SAV)RMB</t>
  </si>
  <si>
    <r>
      <rPr>
        <b/>
        <sz val="10"/>
        <rFont val="Arial"/>
        <family val="2"/>
      </rPr>
      <t xml:space="preserve">1 Accommodation </t>
    </r>
    <r>
      <rPr>
        <b/>
        <sz val="10"/>
        <rFont val="宋体"/>
        <family val="3"/>
        <charset val="134"/>
      </rPr>
      <t>住宿：</t>
    </r>
  </si>
  <si>
    <r>
      <rPr>
        <b/>
        <sz val="10"/>
        <rFont val="Arial"/>
        <family val="2"/>
      </rPr>
      <t xml:space="preserve">2 Catering </t>
    </r>
    <r>
      <rPr>
        <b/>
        <sz val="10"/>
        <rFont val="宋体"/>
        <family val="3"/>
        <charset val="134"/>
      </rPr>
      <t>餐：酒店内</t>
    </r>
  </si>
  <si>
    <r>
      <rPr>
        <b/>
        <sz val="10"/>
        <rFont val="Arial"/>
        <family val="2"/>
      </rPr>
      <t>3 Meeting room</t>
    </r>
    <r>
      <rPr>
        <b/>
        <sz val="10"/>
        <rFont val="宋体"/>
        <family val="3"/>
        <charset val="134"/>
      </rPr>
      <t>：酒店内</t>
    </r>
  </si>
  <si>
    <r>
      <rPr>
        <b/>
        <sz val="10"/>
        <rFont val="Arial"/>
        <family val="2"/>
      </rPr>
      <t>4 Transport --Non Air</t>
    </r>
    <r>
      <rPr>
        <b/>
        <sz val="10"/>
        <rFont val="宋体"/>
        <family val="3"/>
        <charset val="134"/>
      </rPr>
      <t>其他交通工具：</t>
    </r>
  </si>
  <si>
    <r>
      <rPr>
        <b/>
        <sz val="10"/>
        <rFont val="Arial"/>
        <family val="2"/>
      </rPr>
      <t xml:space="preserve">5 Catering </t>
    </r>
    <r>
      <rPr>
        <b/>
        <sz val="10"/>
        <rFont val="宋体"/>
        <family val="3"/>
        <charset val="134"/>
      </rPr>
      <t>餐：非酒店内</t>
    </r>
  </si>
  <si>
    <r>
      <rPr>
        <b/>
        <sz val="10"/>
        <rFont val="Arial"/>
        <family val="2"/>
      </rPr>
      <t xml:space="preserve">6 Meetings facilities </t>
    </r>
    <r>
      <rPr>
        <b/>
        <sz val="10"/>
        <rFont val="宋体"/>
        <family val="3"/>
        <charset val="134"/>
      </rPr>
      <t>会议设施：</t>
    </r>
  </si>
  <si>
    <r>
      <rPr>
        <b/>
        <sz val="10"/>
        <rFont val="Arial"/>
        <family val="2"/>
      </rPr>
      <t>7 Registration</t>
    </r>
    <r>
      <rPr>
        <b/>
        <sz val="10"/>
        <rFont val="宋体"/>
        <family val="3"/>
        <charset val="134"/>
      </rPr>
      <t>注册：</t>
    </r>
  </si>
  <si>
    <r>
      <rPr>
        <b/>
        <sz val="10"/>
        <rFont val="Arial"/>
        <family val="2"/>
      </rPr>
      <t>8 Agency Management Fee</t>
    </r>
    <r>
      <rPr>
        <b/>
        <sz val="10"/>
        <rFont val="宋体"/>
        <family val="3"/>
        <charset val="134"/>
      </rPr>
      <t>服务费：</t>
    </r>
  </si>
  <si>
    <r>
      <rPr>
        <b/>
        <sz val="10"/>
        <rFont val="Arial"/>
        <family val="2"/>
      </rPr>
      <t xml:space="preserve">10 Tax VAT </t>
    </r>
    <r>
      <rPr>
        <b/>
        <sz val="10"/>
        <rFont val="宋体"/>
        <family val="3"/>
        <charset val="134"/>
      </rPr>
      <t>增值税税金</t>
    </r>
  </si>
  <si>
    <r>
      <rPr>
        <b/>
        <sz val="10"/>
        <rFont val="Arial"/>
        <family val="2"/>
      </rPr>
      <t>9 Actual additionalexpenses</t>
    </r>
    <r>
      <rPr>
        <b/>
        <sz val="10"/>
        <rFont val="宋体"/>
        <family val="3"/>
        <charset val="134"/>
      </rPr>
      <t>实际增项费用</t>
    </r>
  </si>
  <si>
    <r>
      <rPr>
        <b/>
        <sz val="10"/>
        <rFont val="Arial"/>
        <family val="2"/>
      </rPr>
      <t xml:space="preserve">10 total </t>
    </r>
    <r>
      <rPr>
        <b/>
        <sz val="10"/>
        <rFont val="宋体"/>
        <family val="3"/>
        <charset val="134"/>
      </rPr>
      <t>总计</t>
    </r>
  </si>
  <si>
    <r>
      <rPr>
        <b/>
        <sz val="10"/>
        <color indexed="18"/>
        <rFont val="Arial"/>
        <family val="2"/>
      </rPr>
      <t>Hotel name,star</t>
    </r>
    <r>
      <rPr>
        <b/>
        <sz val="10"/>
        <color indexed="18"/>
        <rFont val="宋体"/>
        <family val="3"/>
        <charset val="134"/>
      </rPr>
      <t>酒店名称及星级</t>
    </r>
    <phoneticPr fontId="45" type="noConversion"/>
  </si>
  <si>
    <t>浮动价格，按实际金额进行结算</t>
    <phoneticPr fontId="45" type="noConversion"/>
  </si>
  <si>
    <r>
      <t xml:space="preserve">Single </t>
    </r>
    <r>
      <rPr>
        <sz val="10"/>
        <rFont val="宋体"/>
        <family val="3"/>
        <charset val="134"/>
      </rPr>
      <t>双人间：含双早</t>
    </r>
    <r>
      <rPr>
        <sz val="10"/>
        <rFont val="Arial"/>
        <family val="2"/>
      </rPr>
      <t xml:space="preserve">  </t>
    </r>
    <phoneticPr fontId="45" type="noConversion"/>
  </si>
  <si>
    <t>酒店周边-社会餐厅</t>
    <phoneticPr fontId="45" type="noConversion"/>
  </si>
  <si>
    <r>
      <rPr>
        <b/>
        <sz val="9"/>
        <color rgb="FF000080"/>
        <rFont val="宋体"/>
        <family val="2"/>
        <charset val="134"/>
      </rPr>
      <t>别克</t>
    </r>
    <r>
      <rPr>
        <b/>
        <sz val="9"/>
        <color indexed="18"/>
        <rFont val="Arial"/>
        <family val="2"/>
      </rPr>
      <t>GL8</t>
    </r>
    <phoneticPr fontId="45" type="noConversion"/>
  </si>
  <si>
    <r>
      <t>4</t>
    </r>
    <r>
      <rPr>
        <b/>
        <sz val="9"/>
        <color rgb="FF000080"/>
        <rFont val="宋体"/>
        <family val="2"/>
        <charset val="134"/>
      </rPr>
      <t>座小车</t>
    </r>
    <phoneticPr fontId="45" type="noConversion"/>
  </si>
  <si>
    <t>2023.05.6</t>
    <phoneticPr fontId="45" type="noConversion"/>
  </si>
  <si>
    <t>2023.05.12</t>
    <phoneticPr fontId="45" type="noConversion"/>
  </si>
  <si>
    <t>郑州</t>
    <phoneticPr fontId="45" type="noConversion"/>
  </si>
  <si>
    <t>2023.06.01</t>
    <phoneticPr fontId="45" type="noConversion"/>
  </si>
  <si>
    <t>自助午餐</t>
    <phoneticPr fontId="45" type="noConversion"/>
  </si>
  <si>
    <t>晚宴桌餐</t>
    <phoneticPr fontId="45" type="noConversion"/>
  </si>
  <si>
    <r>
      <t xml:space="preserve">11 Final total </t>
    </r>
    <r>
      <rPr>
        <b/>
        <sz val="10"/>
        <rFont val="宋体"/>
        <family val="2"/>
        <charset val="134"/>
      </rPr>
      <t>最终报价</t>
    </r>
    <phoneticPr fontId="45" type="noConversion"/>
  </si>
  <si>
    <t>郑州五洲大酒店</t>
  </si>
  <si>
    <t>2023年中原检验医学血栓与止血高峰论坛</t>
    <phoneticPr fontId="4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</si>
</sst>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76" formatCode="_ &quot;￥&quot;* #,##0.00_ ;_ &quot;￥&quot;* \-#,##0.00_ ;_ &quot;￥&quot;* &quot;-&quot;??_ ;_ @_ "/>
    <numFmt numFmtId="177" formatCode="_-* #,##0.00_ _€_-;\-* #,##0.00_ _€_-;_-* &quot;-&quot;??_ _€_-;_-@_-"/>
    <numFmt numFmtId="178" formatCode="0.00_);[Red]\(0.00\)"/>
  </numFmts>
  <fonts count="54" x14ac:knownFonts="1">
    <font>
      <sz val="12"/>
      <name val="宋体"/>
      <charset val="134"/>
    </font>
    <font>
      <sz val="10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b/>
      <sz val="10"/>
      <color indexed="8"/>
      <name val="Arial"/>
      <family val="2"/>
    </font>
    <font>
      <b/>
      <sz val="10"/>
      <color indexed="10"/>
      <name val="宋体"/>
      <family val="3"/>
      <charset val="134"/>
    </font>
    <font>
      <u/>
      <sz val="11"/>
      <color rgb="FF0000FF"/>
      <name val="等线"/>
      <family val="3"/>
      <charset val="134"/>
      <scheme val="minor"/>
    </font>
    <font>
      <b/>
      <sz val="12"/>
      <color theme="0"/>
      <name val="宋体"/>
      <family val="3"/>
      <charset val="134"/>
    </font>
    <font>
      <b/>
      <sz val="10"/>
      <name val="宋体"/>
      <family val="3"/>
      <charset val="134"/>
    </font>
    <font>
      <b/>
      <sz val="10"/>
      <color indexed="8"/>
      <name val="宋体"/>
      <family val="3"/>
      <charset val="134"/>
    </font>
    <font>
      <sz val="10"/>
      <color indexed="8"/>
      <name val="Arial"/>
      <family val="2"/>
    </font>
    <font>
      <b/>
      <sz val="10"/>
      <color indexed="18"/>
      <name val="Arial"/>
      <family val="2"/>
    </font>
    <font>
      <b/>
      <sz val="10"/>
      <color theme="1"/>
      <name val="Arial"/>
      <family val="2"/>
    </font>
    <font>
      <b/>
      <sz val="10"/>
      <color indexed="18"/>
      <name val="Arial"/>
      <family val="2"/>
    </font>
    <font>
      <b/>
      <sz val="10"/>
      <color indexed="18"/>
      <name val="宋体"/>
      <family val="3"/>
      <charset val="134"/>
    </font>
    <font>
      <sz val="10"/>
      <color indexed="8"/>
      <name val="Arial"/>
      <family val="2"/>
    </font>
    <font>
      <sz val="10"/>
      <color rgb="FFFF0000"/>
      <name val="Arial"/>
      <family val="2"/>
    </font>
    <font>
      <sz val="10"/>
      <color rgb="FFFF0000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b/>
      <sz val="10"/>
      <color indexed="10"/>
      <name val="宋体"/>
      <family val="3"/>
      <charset val="134"/>
    </font>
    <font>
      <sz val="10"/>
      <color theme="1"/>
      <name val="宋体"/>
      <family val="3"/>
      <charset val="134"/>
    </font>
    <font>
      <sz val="10"/>
      <color theme="1"/>
      <name val="Arial"/>
      <family val="2"/>
    </font>
    <font>
      <sz val="10"/>
      <color rgb="FF000000"/>
      <name val="宋体"/>
      <family val="3"/>
      <charset val="134"/>
    </font>
    <font>
      <sz val="10"/>
      <name val="宋体"/>
      <family val="3"/>
      <charset val="134"/>
    </font>
    <font>
      <sz val="10"/>
      <color rgb="FF000000"/>
      <name val="Arial"/>
      <family val="2"/>
    </font>
    <font>
      <sz val="10"/>
      <color indexed="8"/>
      <name val="宋体"/>
      <family val="3"/>
      <charset val="134"/>
    </font>
    <font>
      <b/>
      <sz val="9"/>
      <color indexed="18"/>
      <name val="Arial"/>
      <family val="2"/>
    </font>
    <font>
      <b/>
      <sz val="9"/>
      <color indexed="18"/>
      <name val="宋体"/>
      <family val="3"/>
      <charset val="134"/>
    </font>
    <font>
      <sz val="10"/>
      <color indexed="10"/>
      <name val="Arial"/>
      <family val="2"/>
    </font>
    <font>
      <b/>
      <sz val="10"/>
      <name val="Trebuchet MS"/>
      <family val="2"/>
    </font>
    <font>
      <b/>
      <sz val="10"/>
      <color indexed="10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10"/>
      <name val="宋体"/>
      <family val="3"/>
      <charset val="134"/>
    </font>
    <font>
      <sz val="10"/>
      <name val="微软雅黑"/>
      <family val="2"/>
      <charset val="134"/>
    </font>
    <font>
      <b/>
      <sz val="10"/>
      <color rgb="FFFF0000"/>
      <name val="宋体"/>
      <family val="3"/>
      <charset val="134"/>
    </font>
    <font>
      <b/>
      <sz val="10"/>
      <color rgb="FF002060"/>
      <name val="宋体"/>
      <family val="3"/>
      <charset val="134"/>
    </font>
    <font>
      <b/>
      <sz val="10"/>
      <color rgb="FFFF0000"/>
      <name val="Arial"/>
      <family val="2"/>
    </font>
    <font>
      <b/>
      <sz val="12"/>
      <color indexed="10"/>
      <name val="宋体"/>
      <family val="3"/>
      <charset val="134"/>
    </font>
    <font>
      <sz val="10"/>
      <name val="Verdana"/>
      <family val="2"/>
    </font>
    <font>
      <b/>
      <sz val="16"/>
      <name val="宋体"/>
      <family val="3"/>
      <charset val="134"/>
    </font>
    <font>
      <sz val="10"/>
      <color indexed="18"/>
      <name val="宋体"/>
      <family val="3"/>
      <charset val="134"/>
    </font>
    <font>
      <sz val="10"/>
      <color rgb="FF000000"/>
      <name val="微软雅黑"/>
      <family val="2"/>
      <charset val="134"/>
    </font>
    <font>
      <sz val="10"/>
      <color indexed="10"/>
      <name val="宋体"/>
      <family val="3"/>
      <charset val="134"/>
    </font>
    <font>
      <sz val="9"/>
      <name val="宋体"/>
      <family val="3"/>
      <charset val="134"/>
    </font>
    <font>
      <b/>
      <sz val="10"/>
      <color indexed="18"/>
      <name val="宋体"/>
      <family val="3"/>
      <charset val="134"/>
    </font>
    <font>
      <sz val="10"/>
      <name val="宋体"/>
      <family val="3"/>
      <charset val="134"/>
    </font>
    <font>
      <sz val="10"/>
      <color rgb="FF000000"/>
      <name val="宋体"/>
      <family val="3"/>
      <charset val="134"/>
    </font>
    <font>
      <b/>
      <sz val="9"/>
      <color indexed="18"/>
      <name val="宋体"/>
      <family val="3"/>
      <charset val="134"/>
    </font>
    <font>
      <b/>
      <sz val="9"/>
      <color rgb="FF000080"/>
      <name val="宋体"/>
      <family val="2"/>
      <charset val="134"/>
    </font>
    <font>
      <b/>
      <sz val="9"/>
      <color indexed="18"/>
      <name val="Arial"/>
      <family val="2"/>
      <charset val="134"/>
    </font>
    <font>
      <sz val="10"/>
      <name val="宋体"/>
      <family val="2"/>
      <charset val="134"/>
    </font>
    <font>
      <b/>
      <sz val="10"/>
      <name val="宋体"/>
      <family val="2"/>
      <charset val="134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9" tint="0.79992065187536243"/>
        <bgColor indexed="64"/>
      </patternFill>
    </fill>
  </fills>
  <borders count="2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4">
    <xf numFmtId="0" fontId="0" fillId="0" borderId="0"/>
    <xf numFmtId="0" fontId="6" fillId="0" borderId="0" applyNumberFormat="0" applyFill="0" applyBorder="0" applyAlignment="0" applyProtection="0">
      <alignment vertical="center"/>
    </xf>
    <xf numFmtId="177" fontId="40" fillId="0" borderId="0" applyFont="0" applyFill="0" applyBorder="0" applyAlignment="0" applyProtection="0"/>
    <xf numFmtId="0" fontId="40" fillId="0" borderId="0"/>
  </cellStyleXfs>
  <cellXfs count="252">
    <xf numFmtId="0" fontId="0" fillId="0" borderId="0" xfId="0"/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3" applyFont="1" applyAlignment="1" applyProtection="1">
      <alignment vertical="center"/>
      <protection locked="0"/>
    </xf>
    <xf numFmtId="0" fontId="4" fillId="3" borderId="3" xfId="3" applyFont="1" applyFill="1" applyBorder="1" applyAlignment="1" applyProtection="1">
      <alignment horizontal="left" vertical="center"/>
      <protection locked="0"/>
    </xf>
    <xf numFmtId="0" fontId="4" fillId="3" borderId="4" xfId="3" applyFont="1" applyFill="1" applyBorder="1" applyAlignment="1" applyProtection="1">
      <alignment horizontal="left" vertical="center"/>
      <protection locked="0"/>
    </xf>
    <xf numFmtId="0" fontId="4" fillId="3" borderId="5" xfId="3" applyFont="1" applyFill="1" applyBorder="1" applyAlignment="1" applyProtection="1">
      <alignment horizontal="left" vertical="center"/>
      <protection locked="0"/>
    </xf>
    <xf numFmtId="0" fontId="10" fillId="0" borderId="6" xfId="3" applyFont="1" applyBorder="1" applyAlignment="1" applyProtection="1">
      <alignment vertical="center"/>
      <protection locked="0"/>
    </xf>
    <xf numFmtId="0" fontId="1" fillId="5" borderId="6" xfId="3" applyFont="1" applyFill="1" applyBorder="1" applyAlignment="1" applyProtection="1">
      <alignment horizontal="center" vertical="center"/>
      <protection locked="0"/>
    </xf>
    <xf numFmtId="9" fontId="10" fillId="0" borderId="6" xfId="3" applyNumberFormat="1" applyFont="1" applyBorder="1" applyAlignment="1" applyProtection="1">
      <alignment horizontal="left" vertical="center" wrapText="1"/>
      <protection locked="0"/>
    </xf>
    <xf numFmtId="0" fontId="10" fillId="5" borderId="6" xfId="3" applyFont="1" applyFill="1" applyBorder="1" applyAlignment="1" applyProtection="1">
      <alignment horizontal="center" vertical="center" wrapText="1"/>
      <protection locked="0"/>
    </xf>
    <xf numFmtId="0" fontId="15" fillId="0" borderId="6" xfId="3" applyFont="1" applyBorder="1" applyAlignment="1" applyProtection="1">
      <alignment horizontal="center" vertical="center" wrapText="1"/>
      <protection locked="0"/>
    </xf>
    <xf numFmtId="0" fontId="16" fillId="0" borderId="6" xfId="3" applyFont="1" applyBorder="1" applyAlignment="1" applyProtection="1">
      <alignment horizontal="center" vertical="center" wrapText="1"/>
      <protection locked="0"/>
    </xf>
    <xf numFmtId="0" fontId="16" fillId="0" borderId="6" xfId="3" applyFont="1" applyBorder="1" applyAlignment="1" applyProtection="1">
      <alignment horizontal="center" vertical="center"/>
      <protection locked="0"/>
    </xf>
    <xf numFmtId="0" fontId="10" fillId="0" borderId="6" xfId="3" applyFont="1" applyBorder="1" applyAlignment="1" applyProtection="1">
      <alignment horizontal="center" vertical="center" wrapText="1"/>
      <protection locked="0"/>
    </xf>
    <xf numFmtId="0" fontId="17" fillId="0" borderId="6" xfId="3" applyFont="1" applyBorder="1" applyAlignment="1" applyProtection="1">
      <alignment horizontal="center" vertical="center" wrapText="1"/>
      <protection locked="0"/>
    </xf>
    <xf numFmtId="0" fontId="17" fillId="0" borderId="6" xfId="3" applyFont="1" applyBorder="1" applyAlignment="1" applyProtection="1">
      <alignment horizontal="center" vertical="center"/>
      <protection locked="0"/>
    </xf>
    <xf numFmtId="0" fontId="10" fillId="5" borderId="6" xfId="3" applyFont="1" applyFill="1" applyBorder="1" applyAlignment="1" applyProtection="1">
      <alignment horizontal="center" vertical="center"/>
      <protection locked="0"/>
    </xf>
    <xf numFmtId="0" fontId="19" fillId="3" borderId="6" xfId="3" applyFont="1" applyFill="1" applyBorder="1" applyAlignment="1" applyProtection="1">
      <alignment horizontal="center" vertical="center" wrapText="1"/>
      <protection locked="0"/>
    </xf>
    <xf numFmtId="0" fontId="18" fillId="3" borderId="6" xfId="3" applyFont="1" applyFill="1" applyBorder="1" applyAlignment="1" applyProtection="1">
      <alignment vertical="center" wrapText="1"/>
      <protection locked="0"/>
    </xf>
    <xf numFmtId="0" fontId="1" fillId="5" borderId="6" xfId="3" applyFont="1" applyFill="1" applyBorder="1" applyAlignment="1" applyProtection="1">
      <alignment horizontal="center" vertical="center" wrapText="1"/>
      <protection locked="0"/>
    </xf>
    <xf numFmtId="0" fontId="19" fillId="5" borderId="6" xfId="3" applyFont="1" applyFill="1" applyBorder="1" applyAlignment="1" applyProtection="1">
      <alignment horizontal="center" vertical="center"/>
      <protection locked="0"/>
    </xf>
    <xf numFmtId="0" fontId="10" fillId="0" borderId="6" xfId="3" applyFont="1" applyBorder="1" applyAlignment="1" applyProtection="1">
      <alignment horizontal="left" vertical="center" wrapText="1"/>
      <protection locked="0"/>
    </xf>
    <xf numFmtId="0" fontId="10" fillId="5" borderId="6" xfId="3" applyFont="1" applyFill="1" applyBorder="1" applyAlignment="1" applyProtection="1">
      <alignment vertical="center"/>
      <protection locked="0"/>
    </xf>
    <xf numFmtId="0" fontId="19" fillId="5" borderId="6" xfId="3" applyFont="1" applyFill="1" applyBorder="1" applyAlignment="1" applyProtection="1">
      <alignment horizontal="center" vertical="center" wrapText="1"/>
      <protection locked="0"/>
    </xf>
    <xf numFmtId="0" fontId="18" fillId="5" borderId="6" xfId="3" applyFont="1" applyFill="1" applyBorder="1" applyAlignment="1" applyProtection="1">
      <alignment vertical="center" wrapText="1"/>
      <protection locked="0"/>
    </xf>
    <xf numFmtId="0" fontId="10" fillId="0" borderId="5" xfId="3" applyFont="1" applyBorder="1" applyAlignment="1" applyProtection="1">
      <alignment vertical="center"/>
      <protection locked="0"/>
    </xf>
    <xf numFmtId="0" fontId="10" fillId="6" borderId="5" xfId="3" applyFont="1" applyFill="1" applyBorder="1" applyAlignment="1" applyProtection="1">
      <alignment vertical="center"/>
      <protection locked="0"/>
    </xf>
    <xf numFmtId="0" fontId="1" fillId="0" borderId="6" xfId="3" applyFont="1" applyBorder="1" applyAlignment="1" applyProtection="1">
      <alignment horizontal="center" vertical="center"/>
      <protection locked="0"/>
    </xf>
    <xf numFmtId="0" fontId="27" fillId="6" borderId="5" xfId="3" applyFont="1" applyFill="1" applyBorder="1" applyAlignment="1" applyProtection="1">
      <alignment horizontal="left" vertical="center" wrapText="1"/>
      <protection locked="0"/>
    </xf>
    <xf numFmtId="0" fontId="10" fillId="0" borderId="5" xfId="3" applyFont="1" applyBorder="1" applyAlignment="1" applyProtection="1">
      <alignment horizontal="left" vertical="center" wrapText="1"/>
      <protection locked="0"/>
    </xf>
    <xf numFmtId="0" fontId="1" fillId="5" borderId="6" xfId="0" applyFont="1" applyFill="1" applyBorder="1" applyAlignment="1" applyProtection="1">
      <alignment vertical="center"/>
      <protection locked="0"/>
    </xf>
    <xf numFmtId="0" fontId="26" fillId="6" borderId="4" xfId="3" applyFont="1" applyFill="1" applyBorder="1" applyAlignment="1" applyProtection="1">
      <alignment vertical="center"/>
      <protection locked="0"/>
    </xf>
    <xf numFmtId="0" fontId="2" fillId="0" borderId="0" xfId="3" applyFont="1" applyAlignment="1" applyProtection="1">
      <alignment horizontal="center" vertical="center"/>
      <protection locked="0"/>
    </xf>
    <xf numFmtId="0" fontId="15" fillId="0" borderId="0" xfId="3" applyFont="1" applyAlignment="1" applyProtection="1">
      <alignment vertical="center"/>
      <protection locked="0"/>
    </xf>
    <xf numFmtId="0" fontId="15" fillId="5" borderId="12" xfId="3" applyFont="1" applyFill="1" applyBorder="1" applyAlignment="1" applyProtection="1">
      <alignment horizontal="center" vertical="center" wrapText="1"/>
      <protection locked="0"/>
    </xf>
    <xf numFmtId="0" fontId="2" fillId="5" borderId="12" xfId="3" applyFont="1" applyFill="1" applyBorder="1" applyAlignment="1" applyProtection="1">
      <alignment horizontal="center" vertical="center" wrapText="1"/>
      <protection locked="0"/>
    </xf>
    <xf numFmtId="0" fontId="29" fillId="0" borderId="13" xfId="3" applyFont="1" applyBorder="1" applyAlignment="1" applyProtection="1">
      <alignment vertical="center"/>
      <protection locked="0"/>
    </xf>
    <xf numFmtId="0" fontId="29" fillId="7" borderId="13" xfId="3" applyFont="1" applyFill="1" applyBorder="1" applyAlignment="1" applyProtection="1">
      <alignment vertical="center"/>
      <protection locked="0"/>
    </xf>
    <xf numFmtId="0" fontId="29" fillId="0" borderId="6" xfId="3" applyFont="1" applyBorder="1" applyAlignment="1" applyProtection="1">
      <alignment vertical="center"/>
      <protection locked="0"/>
    </xf>
    <xf numFmtId="0" fontId="29" fillId="7" borderId="6" xfId="3" applyFont="1" applyFill="1" applyBorder="1" applyAlignment="1" applyProtection="1">
      <alignment vertical="center"/>
      <protection locked="0"/>
    </xf>
    <xf numFmtId="176" fontId="31" fillId="0" borderId="6" xfId="3" applyNumberFormat="1" applyFont="1" applyBorder="1" applyAlignment="1">
      <alignment vertical="center"/>
    </xf>
    <xf numFmtId="0" fontId="1" fillId="8" borderId="6" xfId="3" applyFont="1" applyFill="1" applyBorder="1" applyAlignment="1" applyProtection="1">
      <alignment horizontal="center" vertical="center"/>
      <protection locked="0"/>
    </xf>
    <xf numFmtId="177" fontId="1" fillId="8" borderId="6" xfId="2" applyFont="1" applyFill="1" applyBorder="1" applyAlignment="1" applyProtection="1">
      <alignment vertical="center"/>
      <protection locked="0"/>
    </xf>
    <xf numFmtId="176" fontId="31" fillId="8" borderId="6" xfId="3" applyNumberFormat="1" applyFont="1" applyFill="1" applyBorder="1" applyAlignment="1">
      <alignment vertical="center"/>
    </xf>
    <xf numFmtId="43" fontId="1" fillId="9" borderId="6" xfId="3" applyNumberFormat="1" applyFont="1" applyFill="1" applyBorder="1" applyAlignment="1">
      <alignment vertical="center"/>
    </xf>
    <xf numFmtId="0" fontId="10" fillId="8" borderId="6" xfId="3" applyFont="1" applyFill="1" applyBorder="1" applyAlignment="1" applyProtection="1">
      <alignment horizontal="center" vertical="center" wrapText="1"/>
      <protection locked="0"/>
    </xf>
    <xf numFmtId="0" fontId="10" fillId="8" borderId="6" xfId="3" applyFont="1" applyFill="1" applyBorder="1" applyAlignment="1" applyProtection="1">
      <alignment horizontal="center" vertical="center"/>
      <protection locked="0"/>
    </xf>
    <xf numFmtId="176" fontId="31" fillId="10" borderId="6" xfId="3" applyNumberFormat="1" applyFont="1" applyFill="1" applyBorder="1" applyAlignment="1">
      <alignment vertical="center"/>
    </xf>
    <xf numFmtId="43" fontId="2" fillId="0" borderId="6" xfId="3" applyNumberFormat="1" applyFont="1" applyBorder="1" applyAlignment="1">
      <alignment vertical="center"/>
    </xf>
    <xf numFmtId="0" fontId="15" fillId="11" borderId="6" xfId="3" applyFont="1" applyFill="1" applyBorder="1" applyAlignment="1" applyProtection="1">
      <alignment horizontal="center" vertical="center" wrapText="1"/>
      <protection locked="0"/>
    </xf>
    <xf numFmtId="0" fontId="15" fillId="11" borderId="6" xfId="3" applyFont="1" applyFill="1" applyBorder="1" applyAlignment="1" applyProtection="1">
      <alignment horizontal="center" vertical="center"/>
      <protection locked="0"/>
    </xf>
    <xf numFmtId="43" fontId="2" fillId="11" borderId="6" xfId="3" applyNumberFormat="1" applyFont="1" applyFill="1" applyBorder="1" applyAlignment="1">
      <alignment vertical="center"/>
    </xf>
    <xf numFmtId="43" fontId="2" fillId="12" borderId="6" xfId="3" applyNumberFormat="1" applyFont="1" applyFill="1" applyBorder="1" applyAlignment="1">
      <alignment vertical="center"/>
    </xf>
    <xf numFmtId="43" fontId="1" fillId="0" borderId="6" xfId="3" applyNumberFormat="1" applyFont="1" applyBorder="1" applyAlignment="1">
      <alignment vertical="center"/>
    </xf>
    <xf numFmtId="43" fontId="1" fillId="8" borderId="6" xfId="3" applyNumberFormat="1" applyFont="1" applyFill="1" applyBorder="1" applyAlignment="1">
      <alignment vertical="center"/>
    </xf>
    <xf numFmtId="0" fontId="19" fillId="5" borderId="6" xfId="3" applyFont="1" applyFill="1" applyBorder="1" applyAlignment="1" applyProtection="1">
      <alignment vertical="center"/>
      <protection locked="0"/>
    </xf>
    <xf numFmtId="0" fontId="10" fillId="5" borderId="6" xfId="3" applyFont="1" applyFill="1" applyBorder="1" applyAlignment="1" applyProtection="1">
      <alignment vertical="center" wrapText="1"/>
      <protection locked="0"/>
    </xf>
    <xf numFmtId="177" fontId="1" fillId="5" borderId="6" xfId="2" applyFont="1" applyFill="1" applyBorder="1" applyAlignment="1" applyProtection="1">
      <alignment vertical="center"/>
      <protection locked="0"/>
    </xf>
    <xf numFmtId="0" fontId="32" fillId="0" borderId="0" xfId="0" applyFont="1" applyAlignment="1" applyProtection="1">
      <alignment vertical="center"/>
      <protection locked="0"/>
    </xf>
    <xf numFmtId="0" fontId="33" fillId="0" borderId="0" xfId="0" applyFont="1" applyAlignment="1" applyProtection="1">
      <alignment vertical="center"/>
      <protection locked="0"/>
    </xf>
    <xf numFmtId="0" fontId="1" fillId="0" borderId="0" xfId="3" applyFont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1" fillId="0" borderId="6" xfId="0" applyFont="1" applyBorder="1" applyAlignment="1" applyProtection="1">
      <alignment vertical="center"/>
      <protection locked="0"/>
    </xf>
    <xf numFmtId="0" fontId="34" fillId="0" borderId="6" xfId="0" applyFont="1" applyBorder="1" applyAlignment="1" applyProtection="1">
      <alignment vertical="center"/>
      <protection locked="0"/>
    </xf>
    <xf numFmtId="0" fontId="24" fillId="0" borderId="6" xfId="0" applyFont="1" applyBorder="1" applyAlignment="1" applyProtection="1">
      <alignment vertical="center"/>
      <protection locked="0"/>
    </xf>
    <xf numFmtId="176" fontId="31" fillId="9" borderId="6" xfId="3" applyNumberFormat="1" applyFont="1" applyFill="1" applyBorder="1" applyAlignment="1">
      <alignment vertical="center"/>
    </xf>
    <xf numFmtId="0" fontId="19" fillId="5" borderId="6" xfId="0" applyFont="1" applyFill="1" applyBorder="1" applyAlignment="1" applyProtection="1">
      <alignment vertical="center"/>
      <protection locked="0"/>
    </xf>
    <xf numFmtId="0" fontId="20" fillId="0" borderId="6" xfId="0" applyFont="1" applyBorder="1" applyAlignment="1" applyProtection="1">
      <alignment vertical="center"/>
      <protection locked="0"/>
    </xf>
    <xf numFmtId="0" fontId="35" fillId="5" borderId="6" xfId="3" applyFont="1" applyFill="1" applyBorder="1" applyAlignment="1" applyProtection="1">
      <alignment horizontal="center" vertical="center" wrapText="1"/>
      <protection locked="0"/>
    </xf>
    <xf numFmtId="0" fontId="10" fillId="3" borderId="6" xfId="3" applyFont="1" applyFill="1" applyBorder="1" applyAlignment="1" applyProtection="1">
      <alignment horizontal="left" vertical="center" wrapText="1"/>
      <protection locked="0"/>
    </xf>
    <xf numFmtId="0" fontId="10" fillId="3" borderId="6" xfId="3" applyFont="1" applyFill="1" applyBorder="1" applyAlignment="1" applyProtection="1">
      <alignment horizontal="center" vertical="center" wrapText="1"/>
      <protection locked="0"/>
    </xf>
    <xf numFmtId="0" fontId="10" fillId="3" borderId="6" xfId="3" applyFont="1" applyFill="1" applyBorder="1" applyAlignment="1" applyProtection="1">
      <alignment horizontal="center" vertical="center"/>
      <protection locked="0"/>
    </xf>
    <xf numFmtId="9" fontId="10" fillId="3" borderId="6" xfId="3" applyNumberFormat="1" applyFont="1" applyFill="1" applyBorder="1" applyAlignment="1" applyProtection="1">
      <alignment horizontal="left" vertical="center" wrapText="1"/>
      <protection locked="0"/>
    </xf>
    <xf numFmtId="9" fontId="10" fillId="5" borderId="6" xfId="3" applyNumberFormat="1" applyFont="1" applyFill="1" applyBorder="1" applyAlignment="1" applyProtection="1">
      <alignment horizontal="left" vertical="center" wrapText="1"/>
      <protection locked="0"/>
    </xf>
    <xf numFmtId="0" fontId="18" fillId="0" borderId="0" xfId="3" applyFont="1" applyAlignment="1">
      <alignment vertical="center"/>
    </xf>
    <xf numFmtId="0" fontId="1" fillId="0" borderId="0" xfId="3" applyFont="1" applyAlignment="1">
      <alignment vertical="center"/>
    </xf>
    <xf numFmtId="43" fontId="1" fillId="0" borderId="6" xfId="3" applyNumberFormat="1" applyFont="1" applyBorder="1"/>
    <xf numFmtId="43" fontId="1" fillId="10" borderId="6" xfId="3" applyNumberFormat="1" applyFont="1" applyFill="1" applyBorder="1" applyAlignment="1">
      <alignment vertical="center"/>
    </xf>
    <xf numFmtId="177" fontId="1" fillId="0" borderId="6" xfId="2" applyFont="1" applyFill="1" applyBorder="1" applyAlignment="1" applyProtection="1">
      <alignment vertical="center"/>
      <protection locked="0"/>
    </xf>
    <xf numFmtId="43" fontId="1" fillId="3" borderId="6" xfId="3" applyNumberFormat="1" applyFont="1" applyFill="1" applyBorder="1" applyAlignment="1" applyProtection="1">
      <alignment vertical="center"/>
      <protection locked="0"/>
    </xf>
    <xf numFmtId="43" fontId="1" fillId="8" borderId="6" xfId="3" applyNumberFormat="1" applyFont="1" applyFill="1" applyBorder="1" applyAlignment="1" applyProtection="1">
      <alignment vertical="center"/>
      <protection locked="0"/>
    </xf>
    <xf numFmtId="178" fontId="1" fillId="3" borderId="6" xfId="3" applyNumberFormat="1" applyFont="1" applyFill="1" applyBorder="1" applyAlignment="1" applyProtection="1">
      <alignment horizontal="center" vertical="center"/>
      <protection locked="0"/>
    </xf>
    <xf numFmtId="4" fontId="1" fillId="3" borderId="6" xfId="3" applyNumberFormat="1" applyFont="1" applyFill="1" applyBorder="1" applyAlignment="1" applyProtection="1">
      <alignment vertical="center"/>
      <protection locked="0"/>
    </xf>
    <xf numFmtId="176" fontId="31" fillId="10" borderId="6" xfId="3" applyNumberFormat="1" applyFont="1" applyFill="1" applyBorder="1" applyAlignment="1" applyProtection="1">
      <alignment vertical="center"/>
      <protection locked="0"/>
    </xf>
    <xf numFmtId="43" fontId="1" fillId="5" borderId="6" xfId="3" applyNumberFormat="1" applyFont="1" applyFill="1" applyBorder="1" applyAlignment="1" applyProtection="1">
      <alignment vertical="center"/>
      <protection locked="0"/>
    </xf>
    <xf numFmtId="176" fontId="1" fillId="5" borderId="6" xfId="3" applyNumberFormat="1" applyFont="1" applyFill="1" applyBorder="1" applyAlignment="1" applyProtection="1">
      <alignment vertical="center"/>
      <protection locked="0"/>
    </xf>
    <xf numFmtId="178" fontId="31" fillId="3" borderId="6" xfId="3" applyNumberFormat="1" applyFont="1" applyFill="1" applyBorder="1" applyAlignment="1" applyProtection="1">
      <alignment horizontal="center" vertical="center"/>
      <protection locked="0"/>
    </xf>
    <xf numFmtId="0" fontId="19" fillId="5" borderId="19" xfId="0" applyFont="1" applyFill="1" applyBorder="1" applyAlignment="1">
      <alignment horizontal="center" vertical="center"/>
    </xf>
    <xf numFmtId="0" fontId="19" fillId="5" borderId="24" xfId="0" applyFont="1" applyFill="1" applyBorder="1" applyAlignment="1">
      <alignment horizontal="center" vertical="center"/>
    </xf>
    <xf numFmtId="43" fontId="1" fillId="9" borderId="25" xfId="3" applyNumberFormat="1" applyFont="1" applyFill="1" applyBorder="1" applyAlignment="1">
      <alignment vertical="center"/>
    </xf>
    <xf numFmtId="176" fontId="31" fillId="9" borderId="28" xfId="3" applyNumberFormat="1" applyFont="1" applyFill="1" applyBorder="1" applyAlignment="1">
      <alignment vertical="center"/>
    </xf>
    <xf numFmtId="43" fontId="0" fillId="0" borderId="0" xfId="0" applyNumberFormat="1" applyAlignment="1">
      <alignment vertical="center"/>
    </xf>
    <xf numFmtId="176" fontId="31" fillId="3" borderId="6" xfId="3" applyNumberFormat="1" applyFont="1" applyFill="1" applyBorder="1" applyAlignment="1" applyProtection="1">
      <alignment vertical="center"/>
      <protection locked="0"/>
    </xf>
    <xf numFmtId="0" fontId="39" fillId="0" borderId="0" xfId="0" applyFont="1" applyAlignment="1">
      <alignment vertical="center"/>
    </xf>
    <xf numFmtId="0" fontId="47" fillId="0" borderId="6" xfId="0" applyFont="1" applyBorder="1" applyAlignment="1" applyProtection="1">
      <alignment vertical="center"/>
      <protection locked="0"/>
    </xf>
    <xf numFmtId="0" fontId="49" fillId="6" borderId="6" xfId="3" applyFont="1" applyFill="1" applyBorder="1" applyAlignment="1" applyProtection="1">
      <alignment vertical="center" wrapText="1"/>
      <protection locked="0"/>
    </xf>
    <xf numFmtId="0" fontId="52" fillId="0" borderId="6" xfId="0" applyFont="1" applyBorder="1" applyAlignment="1" applyProtection="1">
      <alignment vertical="center"/>
      <protection locked="0"/>
    </xf>
    <xf numFmtId="0" fontId="19" fillId="5" borderId="15" xfId="3" applyFont="1" applyFill="1" applyBorder="1" applyAlignment="1">
      <alignment horizontal="left" vertical="center"/>
    </xf>
    <xf numFmtId="0" fontId="19" fillId="5" borderId="20" xfId="3" applyFont="1" applyFill="1" applyBorder="1" applyAlignment="1">
      <alignment horizontal="left" vertical="center"/>
    </xf>
    <xf numFmtId="176" fontId="31" fillId="0" borderId="21" xfId="0" applyNumberFormat="1" applyFont="1" applyBorder="1" applyAlignment="1">
      <alignment horizontal="center" vertical="center"/>
    </xf>
    <xf numFmtId="176" fontId="31" fillId="0" borderId="26" xfId="0" applyNumberFormat="1" applyFont="1" applyBorder="1" applyAlignment="1">
      <alignment horizontal="center" vertical="center"/>
    </xf>
    <xf numFmtId="176" fontId="1" fillId="0" borderId="21" xfId="0" applyNumberFormat="1" applyFont="1" applyBorder="1" applyAlignment="1">
      <alignment horizontal="center" vertical="center"/>
    </xf>
    <xf numFmtId="176" fontId="1" fillId="0" borderId="26" xfId="0" applyNumberFormat="1" applyFont="1" applyBorder="1" applyAlignment="1">
      <alignment horizontal="center" vertical="center"/>
    </xf>
    <xf numFmtId="176" fontId="38" fillId="8" borderId="21" xfId="0" applyNumberFormat="1" applyFont="1" applyFill="1" applyBorder="1" applyAlignment="1">
      <alignment horizontal="center" vertical="center"/>
    </xf>
    <xf numFmtId="176" fontId="38" fillId="8" borderId="27" xfId="0" applyNumberFormat="1" applyFont="1" applyFill="1" applyBorder="1" applyAlignment="1">
      <alignment horizontal="center" vertical="center"/>
    </xf>
    <xf numFmtId="0" fontId="1" fillId="8" borderId="3" xfId="0" applyFont="1" applyFill="1" applyBorder="1" applyAlignment="1">
      <alignment horizontal="center" vertical="center"/>
    </xf>
    <xf numFmtId="0" fontId="1" fillId="8" borderId="20" xfId="0" applyFont="1" applyFill="1" applyBorder="1" applyAlignment="1">
      <alignment horizontal="center" vertical="center"/>
    </xf>
    <xf numFmtId="176" fontId="1" fillId="0" borderId="15" xfId="0" applyNumberFormat="1" applyFont="1" applyBorder="1" applyAlignment="1">
      <alignment horizontal="center" vertical="center"/>
    </xf>
    <xf numFmtId="176" fontId="1" fillId="0" borderId="20" xfId="0" applyNumberFormat="1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176" fontId="1" fillId="8" borderId="15" xfId="0" applyNumberFormat="1" applyFont="1" applyFill="1" applyBorder="1" applyAlignment="1">
      <alignment horizontal="center" vertical="center"/>
    </xf>
    <xf numFmtId="176" fontId="1" fillId="8" borderId="5" xfId="0" applyNumberFormat="1" applyFont="1" applyFill="1" applyBorder="1" applyAlignment="1">
      <alignment horizontal="center" vertical="center"/>
    </xf>
    <xf numFmtId="176" fontId="1" fillId="5" borderId="15" xfId="0" applyNumberFormat="1" applyFont="1" applyFill="1" applyBorder="1" applyAlignment="1">
      <alignment horizontal="center" vertical="center"/>
    </xf>
    <xf numFmtId="176" fontId="1" fillId="5" borderId="20" xfId="0" applyNumberFormat="1" applyFont="1" applyFill="1" applyBorder="1" applyAlignment="1">
      <alignment horizontal="center" vertical="center"/>
    </xf>
    <xf numFmtId="0" fontId="1" fillId="5" borderId="15" xfId="0" applyFont="1" applyFill="1" applyBorder="1" applyAlignment="1">
      <alignment horizontal="center" vertical="center"/>
    </xf>
    <xf numFmtId="0" fontId="1" fillId="5" borderId="20" xfId="0" applyFont="1" applyFill="1" applyBorder="1" applyAlignment="1">
      <alignment horizontal="center" vertical="center"/>
    </xf>
    <xf numFmtId="0" fontId="36" fillId="6" borderId="3" xfId="3" applyFont="1" applyFill="1" applyBorder="1" applyAlignment="1" applyProtection="1">
      <alignment horizontal="left" vertical="center"/>
      <protection locked="0"/>
    </xf>
    <xf numFmtId="0" fontId="36" fillId="6" borderId="4" xfId="3" applyFont="1" applyFill="1" applyBorder="1" applyAlignment="1" applyProtection="1">
      <alignment horizontal="left" vertical="center"/>
      <protection locked="0"/>
    </xf>
    <xf numFmtId="0" fontId="36" fillId="6" borderId="5" xfId="3" applyFont="1" applyFill="1" applyBorder="1" applyAlignment="1" applyProtection="1">
      <alignment horizontal="left" vertical="center"/>
      <protection locked="0"/>
    </xf>
    <xf numFmtId="0" fontId="37" fillId="0" borderId="3" xfId="0" applyFont="1" applyBorder="1" applyAlignment="1" applyProtection="1">
      <alignment horizontal="left" vertical="center" wrapText="1"/>
      <protection locked="0"/>
    </xf>
    <xf numFmtId="0" fontId="37" fillId="0" borderId="4" xfId="0" applyFont="1" applyBorder="1" applyAlignment="1" applyProtection="1">
      <alignment horizontal="left" vertical="center" wrapText="1"/>
      <protection locked="0"/>
    </xf>
    <xf numFmtId="0" fontId="37" fillId="0" borderId="5" xfId="0" applyFont="1" applyBorder="1" applyAlignment="1" applyProtection="1">
      <alignment horizontal="left" vertical="center" wrapText="1"/>
      <protection locked="0"/>
    </xf>
    <xf numFmtId="0" fontId="18" fillId="0" borderId="3" xfId="3" applyFont="1" applyBorder="1" applyAlignment="1" applyProtection="1">
      <alignment horizontal="left" vertical="center"/>
      <protection locked="0"/>
    </xf>
    <xf numFmtId="0" fontId="18" fillId="0" borderId="4" xfId="3" applyFont="1" applyBorder="1" applyAlignment="1" applyProtection="1">
      <alignment horizontal="left" vertical="center"/>
      <protection locked="0"/>
    </xf>
    <xf numFmtId="0" fontId="18" fillId="0" borderId="5" xfId="3" applyFont="1" applyBorder="1" applyAlignment="1" applyProtection="1">
      <alignment horizontal="left" vertical="center"/>
      <protection locked="0"/>
    </xf>
    <xf numFmtId="0" fontId="19" fillId="5" borderId="1" xfId="3" applyFont="1" applyFill="1" applyBorder="1" applyAlignment="1">
      <alignment horizontal="center" vertical="center"/>
    </xf>
    <xf numFmtId="0" fontId="19" fillId="5" borderId="14" xfId="3" applyFont="1" applyFill="1" applyBorder="1" applyAlignment="1">
      <alignment horizontal="center" vertical="center"/>
    </xf>
    <xf numFmtId="0" fontId="19" fillId="5" borderId="1" xfId="3" applyFont="1" applyFill="1" applyBorder="1" applyAlignment="1" applyProtection="1">
      <alignment horizontal="center" vertical="center"/>
      <protection locked="0"/>
    </xf>
    <xf numFmtId="0" fontId="19" fillId="5" borderId="2" xfId="3" applyFont="1" applyFill="1" applyBorder="1" applyAlignment="1" applyProtection="1">
      <alignment horizontal="center" vertical="center"/>
      <protection locked="0"/>
    </xf>
    <xf numFmtId="0" fontId="19" fillId="5" borderId="14" xfId="3" applyFont="1" applyFill="1" applyBorder="1" applyAlignment="1" applyProtection="1">
      <alignment horizontal="center" vertical="center"/>
      <protection locked="0"/>
    </xf>
    <xf numFmtId="0" fontId="19" fillId="5" borderId="1" xfId="0" applyFont="1" applyFill="1" applyBorder="1" applyAlignment="1">
      <alignment horizontal="center" vertical="center"/>
    </xf>
    <xf numFmtId="0" fontId="19" fillId="5" borderId="2" xfId="0" applyFont="1" applyFill="1" applyBorder="1" applyAlignment="1">
      <alignment horizontal="center" vertical="center"/>
    </xf>
    <xf numFmtId="0" fontId="19" fillId="5" borderId="14" xfId="0" applyFont="1" applyFill="1" applyBorder="1" applyAlignment="1">
      <alignment horizontal="center" vertical="center"/>
    </xf>
    <xf numFmtId="0" fontId="0" fillId="5" borderId="18" xfId="0" applyFill="1" applyBorder="1" applyAlignment="1">
      <alignment horizontal="center" vertical="center"/>
    </xf>
    <xf numFmtId="0" fontId="0" fillId="5" borderId="19" xfId="0" applyFill="1" applyBorder="1" applyAlignment="1">
      <alignment horizontal="center" vertical="center"/>
    </xf>
    <xf numFmtId="0" fontId="18" fillId="5" borderId="18" xfId="3" applyFont="1" applyFill="1" applyBorder="1" applyAlignment="1">
      <alignment horizontal="center" vertical="center" wrapText="1"/>
    </xf>
    <xf numFmtId="0" fontId="18" fillId="5" borderId="22" xfId="3" applyFont="1" applyFill="1" applyBorder="1" applyAlignment="1">
      <alignment horizontal="center" vertical="center" wrapText="1"/>
    </xf>
    <xf numFmtId="0" fontId="18" fillId="5" borderId="23" xfId="3" applyFont="1" applyFill="1" applyBorder="1" applyAlignment="1">
      <alignment horizontal="center" vertical="center" wrapText="1"/>
    </xf>
    <xf numFmtId="0" fontId="18" fillId="5" borderId="19" xfId="3" applyFont="1" applyFill="1" applyBorder="1" applyAlignment="1">
      <alignment horizontal="center" vertical="center" wrapText="1"/>
    </xf>
    <xf numFmtId="0" fontId="18" fillId="5" borderId="3" xfId="3" applyFont="1" applyFill="1" applyBorder="1" applyAlignment="1" applyProtection="1">
      <alignment horizontal="left" vertical="center" wrapText="1"/>
      <protection locked="0"/>
    </xf>
    <xf numFmtId="0" fontId="18" fillId="5" borderId="4" xfId="3" applyFont="1" applyFill="1" applyBorder="1" applyAlignment="1" applyProtection="1">
      <alignment horizontal="left" vertical="center" wrapText="1"/>
      <protection locked="0"/>
    </xf>
    <xf numFmtId="0" fontId="18" fillId="5" borderId="5" xfId="3" applyFont="1" applyFill="1" applyBorder="1" applyAlignment="1" applyProtection="1">
      <alignment horizontal="left" vertical="center" wrapText="1"/>
      <protection locked="0"/>
    </xf>
    <xf numFmtId="0" fontId="1" fillId="5" borderId="3" xfId="0" applyFont="1" applyFill="1" applyBorder="1" applyAlignment="1" applyProtection="1">
      <alignment horizontal="center" vertical="center" wrapText="1"/>
      <protection locked="0"/>
    </xf>
    <xf numFmtId="0" fontId="1" fillId="5" borderId="4" xfId="0" applyFont="1" applyFill="1" applyBorder="1" applyAlignment="1" applyProtection="1">
      <alignment horizontal="center" vertical="center" wrapText="1"/>
      <protection locked="0"/>
    </xf>
    <xf numFmtId="0" fontId="1" fillId="5" borderId="5" xfId="0" applyFont="1" applyFill="1" applyBorder="1" applyAlignment="1" applyProtection="1">
      <alignment horizontal="center" vertical="center" wrapText="1"/>
      <protection locked="0"/>
    </xf>
    <xf numFmtId="0" fontId="1" fillId="5" borderId="3" xfId="0" applyFont="1" applyFill="1" applyBorder="1" applyAlignment="1" applyProtection="1">
      <alignment horizontal="left" vertical="center" wrapText="1"/>
      <protection locked="0"/>
    </xf>
    <xf numFmtId="0" fontId="1" fillId="5" borderId="4" xfId="0" applyFont="1" applyFill="1" applyBorder="1" applyAlignment="1" applyProtection="1">
      <alignment horizontal="left" vertical="center" wrapText="1"/>
      <protection locked="0"/>
    </xf>
    <xf numFmtId="0" fontId="1" fillId="5" borderId="5" xfId="0" applyFont="1" applyFill="1" applyBorder="1" applyAlignment="1" applyProtection="1">
      <alignment horizontal="left" vertical="center" wrapText="1"/>
      <protection locked="0"/>
    </xf>
    <xf numFmtId="0" fontId="20" fillId="0" borderId="3" xfId="0" applyFont="1" applyBorder="1" applyAlignment="1" applyProtection="1">
      <alignment horizontal="left" vertical="center"/>
      <protection locked="0"/>
    </xf>
    <xf numFmtId="0" fontId="20" fillId="0" borderId="4" xfId="0" applyFont="1" applyBorder="1" applyAlignment="1" applyProtection="1">
      <alignment horizontal="left" vertical="center"/>
      <protection locked="0"/>
    </xf>
    <xf numFmtId="0" fontId="20" fillId="0" borderId="5" xfId="0" applyFont="1" applyBorder="1" applyAlignment="1" applyProtection="1">
      <alignment horizontal="left" vertical="center"/>
      <protection locked="0"/>
    </xf>
    <xf numFmtId="0" fontId="20" fillId="0" borderId="3" xfId="0" applyFont="1" applyBorder="1" applyAlignment="1" applyProtection="1">
      <alignment horizontal="left" vertical="center" wrapText="1"/>
      <protection locked="0"/>
    </xf>
    <xf numFmtId="0" fontId="20" fillId="0" borderId="4" xfId="0" applyFont="1" applyBorder="1" applyAlignment="1" applyProtection="1">
      <alignment horizontal="left" vertical="center" wrapText="1"/>
      <protection locked="0"/>
    </xf>
    <xf numFmtId="0" fontId="20" fillId="0" borderId="5" xfId="0" applyFont="1" applyBorder="1" applyAlignment="1" applyProtection="1">
      <alignment horizontal="left" vertical="center" wrapText="1"/>
      <protection locked="0"/>
    </xf>
    <xf numFmtId="0" fontId="1" fillId="5" borderId="3" xfId="0" applyFont="1" applyFill="1" applyBorder="1" applyAlignment="1" applyProtection="1">
      <alignment horizontal="center" vertical="center"/>
      <protection locked="0"/>
    </xf>
    <xf numFmtId="0" fontId="1" fillId="5" borderId="4" xfId="0" applyFont="1" applyFill="1" applyBorder="1" applyAlignment="1" applyProtection="1">
      <alignment horizontal="center" vertical="center"/>
      <protection locked="0"/>
    </xf>
    <xf numFmtId="0" fontId="1" fillId="5" borderId="5" xfId="0" applyFont="1" applyFill="1" applyBorder="1" applyAlignment="1" applyProtection="1">
      <alignment horizontal="center" vertical="center"/>
      <protection locked="0"/>
    </xf>
    <xf numFmtId="0" fontId="12" fillId="5" borderId="3" xfId="3" applyFont="1" applyFill="1" applyBorder="1" applyAlignment="1" applyProtection="1">
      <alignment horizontal="left" vertical="center"/>
      <protection locked="0"/>
    </xf>
    <xf numFmtId="0" fontId="12" fillId="5" borderId="4" xfId="3" applyFont="1" applyFill="1" applyBorder="1" applyAlignment="1" applyProtection="1">
      <alignment horizontal="left" vertical="center"/>
      <protection locked="0"/>
    </xf>
    <xf numFmtId="0" fontId="12" fillId="5" borderId="5" xfId="3" applyFont="1" applyFill="1" applyBorder="1" applyAlignment="1" applyProtection="1">
      <alignment horizontal="left" vertical="center"/>
      <protection locked="0"/>
    </xf>
    <xf numFmtId="0" fontId="1" fillId="0" borderId="4" xfId="0" applyFont="1" applyBorder="1" applyAlignment="1" applyProtection="1">
      <alignment horizontal="left" vertical="center"/>
      <protection locked="0"/>
    </xf>
    <xf numFmtId="0" fontId="1" fillId="0" borderId="5" xfId="0" applyFont="1" applyBorder="1" applyAlignment="1" applyProtection="1">
      <alignment horizontal="left" vertical="center"/>
      <protection locked="0"/>
    </xf>
    <xf numFmtId="0" fontId="11" fillId="6" borderId="6" xfId="3" applyFont="1" applyFill="1" applyBorder="1" applyAlignment="1" applyProtection="1">
      <alignment horizontal="left" vertical="center"/>
      <protection locked="0"/>
    </xf>
    <xf numFmtId="0" fontId="10" fillId="6" borderId="15" xfId="3" applyFont="1" applyFill="1" applyBorder="1" applyAlignment="1" applyProtection="1">
      <alignment horizontal="left" vertical="center"/>
      <protection locked="0"/>
    </xf>
    <xf numFmtId="0" fontId="10" fillId="6" borderId="4" xfId="3" applyFont="1" applyFill="1" applyBorder="1" applyAlignment="1" applyProtection="1">
      <alignment horizontal="left" vertical="center"/>
      <protection locked="0"/>
    </xf>
    <xf numFmtId="0" fontId="10" fillId="6" borderId="5" xfId="3" applyFont="1" applyFill="1" applyBorder="1" applyAlignment="1" applyProtection="1">
      <alignment horizontal="left" vertical="center"/>
      <protection locked="0"/>
    </xf>
    <xf numFmtId="0" fontId="10" fillId="6" borderId="16" xfId="3" applyFont="1" applyFill="1" applyBorder="1" applyAlignment="1" applyProtection="1">
      <alignment horizontal="left" vertical="center"/>
      <protection locked="0"/>
    </xf>
    <xf numFmtId="0" fontId="10" fillId="6" borderId="8" xfId="3" applyFont="1" applyFill="1" applyBorder="1" applyAlignment="1" applyProtection="1">
      <alignment horizontal="left" vertical="center"/>
      <protection locked="0"/>
    </xf>
    <xf numFmtId="0" fontId="10" fillId="6" borderId="17" xfId="3" applyFont="1" applyFill="1" applyBorder="1" applyAlignment="1" applyProtection="1">
      <alignment horizontal="left" vertical="center"/>
      <protection locked="0"/>
    </xf>
    <xf numFmtId="0" fontId="10" fillId="6" borderId="3" xfId="3" applyFont="1" applyFill="1" applyBorder="1" applyAlignment="1" applyProtection="1">
      <alignment horizontal="center" vertical="center"/>
      <protection locked="0"/>
    </xf>
    <xf numFmtId="0" fontId="10" fillId="6" borderId="4" xfId="3" applyFont="1" applyFill="1" applyBorder="1" applyAlignment="1" applyProtection="1">
      <alignment horizontal="center" vertical="center"/>
      <protection locked="0"/>
    </xf>
    <xf numFmtId="0" fontId="23" fillId="6" borderId="5" xfId="3" applyFont="1" applyFill="1" applyBorder="1" applyAlignment="1" applyProtection="1">
      <alignment horizontal="left" vertical="center"/>
      <protection locked="0"/>
    </xf>
    <xf numFmtId="0" fontId="10" fillId="6" borderId="6" xfId="3" applyFont="1" applyFill="1" applyBorder="1" applyAlignment="1" applyProtection="1">
      <alignment horizontal="left" vertical="center"/>
      <protection locked="0"/>
    </xf>
    <xf numFmtId="0" fontId="10" fillId="6" borderId="3" xfId="3" applyFont="1" applyFill="1" applyBorder="1" applyAlignment="1" applyProtection="1">
      <alignment horizontal="left" vertical="center"/>
      <protection locked="0"/>
    </xf>
    <xf numFmtId="0" fontId="12" fillId="5" borderId="9" xfId="3" applyFont="1" applyFill="1" applyBorder="1" applyAlignment="1" applyProtection="1">
      <alignment horizontal="left" vertical="center"/>
      <protection locked="0"/>
    </xf>
    <xf numFmtId="0" fontId="12" fillId="5" borderId="10" xfId="3" applyFont="1" applyFill="1" applyBorder="1" applyAlignment="1" applyProtection="1">
      <alignment horizontal="left" vertical="center"/>
      <protection locked="0"/>
    </xf>
    <xf numFmtId="0" fontId="12" fillId="5" borderId="11" xfId="3" applyFont="1" applyFill="1" applyBorder="1" applyAlignment="1" applyProtection="1">
      <alignment horizontal="left" vertical="center"/>
      <protection locked="0"/>
    </xf>
    <xf numFmtId="0" fontId="10" fillId="6" borderId="5" xfId="3" applyFont="1" applyFill="1" applyBorder="1" applyAlignment="1" applyProtection="1">
      <alignment horizontal="center" vertical="center"/>
      <protection locked="0"/>
    </xf>
    <xf numFmtId="0" fontId="48" fillId="6" borderId="4" xfId="3" applyFont="1" applyFill="1" applyBorder="1" applyAlignment="1" applyProtection="1">
      <alignment horizontal="center" vertical="center"/>
      <protection locked="0"/>
    </xf>
    <xf numFmtId="0" fontId="10" fillId="6" borderId="6" xfId="3" applyFont="1" applyFill="1" applyBorder="1" applyAlignment="1" applyProtection="1">
      <alignment horizontal="left" vertical="center" wrapText="1"/>
      <protection locked="0"/>
    </xf>
    <xf numFmtId="43" fontId="1" fillId="0" borderId="6" xfId="3" applyNumberFormat="1" applyFont="1" applyBorder="1" applyAlignment="1">
      <alignment horizontal="center" vertical="center"/>
    </xf>
    <xf numFmtId="0" fontId="27" fillId="6" borderId="3" xfId="3" applyFont="1" applyFill="1" applyBorder="1" applyAlignment="1" applyProtection="1">
      <alignment horizontal="left" vertical="center" wrapText="1"/>
      <protection locked="0"/>
    </xf>
    <xf numFmtId="0" fontId="27" fillId="6" borderId="4" xfId="3" applyFont="1" applyFill="1" applyBorder="1" applyAlignment="1" applyProtection="1">
      <alignment horizontal="left" vertical="center" wrapText="1"/>
      <protection locked="0"/>
    </xf>
    <xf numFmtId="0" fontId="10" fillId="5" borderId="3" xfId="3" applyFont="1" applyFill="1" applyBorder="1" applyAlignment="1" applyProtection="1">
      <alignment horizontal="center" vertical="center"/>
      <protection locked="0"/>
    </xf>
    <xf numFmtId="0" fontId="10" fillId="5" borderId="4" xfId="3" applyFont="1" applyFill="1" applyBorder="1" applyAlignment="1" applyProtection="1">
      <alignment horizontal="center" vertical="center"/>
      <protection locked="0"/>
    </xf>
    <xf numFmtId="0" fontId="10" fillId="5" borderId="5" xfId="3" applyFont="1" applyFill="1" applyBorder="1" applyAlignment="1" applyProtection="1">
      <alignment horizontal="center" vertical="center"/>
      <protection locked="0"/>
    </xf>
    <xf numFmtId="0" fontId="18" fillId="3" borderId="3" xfId="3" applyFont="1" applyFill="1" applyBorder="1" applyAlignment="1" applyProtection="1">
      <alignment horizontal="left" vertical="center" wrapText="1"/>
      <protection locked="0"/>
    </xf>
    <xf numFmtId="0" fontId="18" fillId="3" borderId="4" xfId="3" applyFont="1" applyFill="1" applyBorder="1" applyAlignment="1" applyProtection="1">
      <alignment horizontal="left" vertical="center" wrapText="1"/>
      <protection locked="0"/>
    </xf>
    <xf numFmtId="0" fontId="18" fillId="3" borderId="5" xfId="3" applyFont="1" applyFill="1" applyBorder="1" applyAlignment="1" applyProtection="1">
      <alignment horizontal="left" vertical="center" wrapText="1"/>
      <protection locked="0"/>
    </xf>
    <xf numFmtId="0" fontId="20" fillId="5" borderId="3" xfId="0" applyFont="1" applyFill="1" applyBorder="1" applyAlignment="1" applyProtection="1">
      <alignment horizontal="center" vertical="center"/>
      <protection locked="0"/>
    </xf>
    <xf numFmtId="0" fontId="20" fillId="5" borderId="4" xfId="0" applyFont="1" applyFill="1" applyBorder="1" applyAlignment="1" applyProtection="1">
      <alignment horizontal="center" vertical="center"/>
      <protection locked="0"/>
    </xf>
    <xf numFmtId="0" fontId="20" fillId="5" borderId="5" xfId="0" applyFont="1" applyFill="1" applyBorder="1" applyAlignment="1" applyProtection="1">
      <alignment horizontal="center" vertical="center"/>
      <protection locked="0"/>
    </xf>
    <xf numFmtId="0" fontId="18" fillId="3" borderId="3" xfId="3" applyFont="1" applyFill="1" applyBorder="1" applyAlignment="1" applyProtection="1">
      <alignment horizontal="center" vertical="center" wrapText="1"/>
      <protection locked="0"/>
    </xf>
    <xf numFmtId="0" fontId="18" fillId="3" borderId="4" xfId="3" applyFont="1" applyFill="1" applyBorder="1" applyAlignment="1" applyProtection="1">
      <alignment horizontal="center" vertical="center" wrapText="1"/>
      <protection locked="0"/>
    </xf>
    <xf numFmtId="0" fontId="18" fillId="3" borderId="5" xfId="3" applyFont="1" applyFill="1" applyBorder="1" applyAlignment="1" applyProtection="1">
      <alignment horizontal="center" vertical="center" wrapText="1"/>
      <protection locked="0"/>
    </xf>
    <xf numFmtId="0" fontId="11" fillId="5" borderId="3" xfId="3" applyFont="1" applyFill="1" applyBorder="1" applyAlignment="1" applyProtection="1">
      <alignment horizontal="left" vertical="center" wrapText="1"/>
      <protection locked="0"/>
    </xf>
    <xf numFmtId="0" fontId="11" fillId="5" borderId="4" xfId="3" applyFont="1" applyFill="1" applyBorder="1" applyAlignment="1" applyProtection="1">
      <alignment horizontal="left" vertical="center" wrapText="1"/>
      <protection locked="0"/>
    </xf>
    <xf numFmtId="0" fontId="11" fillId="5" borderId="5" xfId="3" applyFont="1" applyFill="1" applyBorder="1" applyAlignment="1" applyProtection="1">
      <alignment horizontal="left" vertical="center" wrapText="1"/>
      <protection locked="0"/>
    </xf>
    <xf numFmtId="0" fontId="12" fillId="5" borderId="3" xfId="3" applyFont="1" applyFill="1" applyBorder="1" applyAlignment="1" applyProtection="1">
      <alignment horizontal="left" vertical="center" wrapText="1"/>
      <protection locked="0"/>
    </xf>
    <xf numFmtId="0" fontId="12" fillId="5" borderId="4" xfId="3" applyFont="1" applyFill="1" applyBorder="1" applyAlignment="1" applyProtection="1">
      <alignment horizontal="left" vertical="center" wrapText="1"/>
      <protection locked="0"/>
    </xf>
    <xf numFmtId="0" fontId="12" fillId="5" borderId="5" xfId="3" applyFont="1" applyFill="1" applyBorder="1" applyAlignment="1" applyProtection="1">
      <alignment horizontal="left" vertical="center" wrapText="1"/>
      <protection locked="0"/>
    </xf>
    <xf numFmtId="0" fontId="51" fillId="6" borderId="6" xfId="3" applyFont="1" applyFill="1" applyBorder="1" applyAlignment="1" applyProtection="1">
      <alignment horizontal="left" vertical="center" wrapText="1"/>
      <protection locked="0"/>
    </xf>
    <xf numFmtId="0" fontId="27" fillId="6" borderId="6" xfId="3" applyFont="1" applyFill="1" applyBorder="1" applyAlignment="1" applyProtection="1">
      <alignment horizontal="left" vertical="center" wrapText="1"/>
      <protection locked="0"/>
    </xf>
    <xf numFmtId="0" fontId="25" fillId="6" borderId="3" xfId="3" applyFont="1" applyFill="1" applyBorder="1" applyAlignment="1" applyProtection="1">
      <alignment horizontal="center" vertical="center"/>
      <protection locked="0"/>
    </xf>
    <xf numFmtId="0" fontId="24" fillId="0" borderId="4" xfId="3" applyFont="1" applyBorder="1" applyAlignment="1" applyProtection="1">
      <alignment horizontal="left" vertical="center" wrapText="1"/>
      <protection locked="0"/>
    </xf>
    <xf numFmtId="0" fontId="26" fillId="0" borderId="4" xfId="3" applyFont="1" applyBorder="1" applyAlignment="1" applyProtection="1">
      <alignment horizontal="left" vertical="center"/>
      <protection locked="0"/>
    </xf>
    <xf numFmtId="0" fontId="26" fillId="0" borderId="5" xfId="3" applyFont="1" applyBorder="1" applyAlignment="1" applyProtection="1">
      <alignment horizontal="left" vertical="center"/>
      <protection locked="0"/>
    </xf>
    <xf numFmtId="0" fontId="25" fillId="6" borderId="3" xfId="3" applyFont="1" applyFill="1" applyBorder="1" applyAlignment="1" applyProtection="1">
      <alignment horizontal="left" vertical="center"/>
      <protection locked="0"/>
    </xf>
    <xf numFmtId="0" fontId="7" fillId="4" borderId="3" xfId="3" applyFont="1" applyFill="1" applyBorder="1" applyAlignment="1" applyProtection="1">
      <alignment horizontal="left" vertical="center" wrapText="1"/>
      <protection locked="0"/>
    </xf>
    <xf numFmtId="0" fontId="7" fillId="4" borderId="4" xfId="3" applyFont="1" applyFill="1" applyBorder="1" applyAlignment="1" applyProtection="1">
      <alignment horizontal="left" vertical="center" wrapText="1"/>
      <protection locked="0"/>
    </xf>
    <xf numFmtId="0" fontId="21" fillId="6" borderId="4" xfId="3" applyFont="1" applyFill="1" applyBorder="1" applyAlignment="1" applyProtection="1">
      <alignment horizontal="center" vertical="center"/>
      <protection locked="0"/>
    </xf>
    <xf numFmtId="0" fontId="22" fillId="6" borderId="4" xfId="3" applyFont="1" applyFill="1" applyBorder="1" applyAlignment="1" applyProtection="1">
      <alignment horizontal="center" vertical="center"/>
      <protection locked="0"/>
    </xf>
    <xf numFmtId="0" fontId="22" fillId="6" borderId="5" xfId="3" applyFont="1" applyFill="1" applyBorder="1" applyAlignment="1" applyProtection="1">
      <alignment horizontal="center" vertical="center"/>
      <protection locked="0"/>
    </xf>
    <xf numFmtId="0" fontId="23" fillId="6" borderId="4" xfId="3" applyFont="1" applyFill="1" applyBorder="1" applyAlignment="1" applyProtection="1">
      <alignment horizontal="center" vertical="center"/>
      <protection locked="0"/>
    </xf>
    <xf numFmtId="43" fontId="24" fillId="0" borderId="6" xfId="3" applyNumberFormat="1" applyFont="1" applyBorder="1" applyAlignment="1">
      <alignment horizontal="center" vertical="center"/>
    </xf>
    <xf numFmtId="0" fontId="9" fillId="0" borderId="3" xfId="3" applyFont="1" applyBorder="1" applyAlignment="1" applyProtection="1">
      <alignment horizontal="left" vertical="center"/>
      <protection locked="0"/>
    </xf>
    <xf numFmtId="0" fontId="9" fillId="0" borderId="4" xfId="3" applyFont="1" applyBorder="1" applyAlignment="1" applyProtection="1">
      <alignment horizontal="left" vertical="center"/>
      <protection locked="0"/>
    </xf>
    <xf numFmtId="0" fontId="9" fillId="0" borderId="5" xfId="3" applyFont="1" applyBorder="1" applyAlignment="1" applyProtection="1">
      <alignment horizontal="left" vertical="center"/>
      <protection locked="0"/>
    </xf>
    <xf numFmtId="0" fontId="11" fillId="6" borderId="3" xfId="3" applyFont="1" applyFill="1" applyBorder="1" applyAlignment="1" applyProtection="1">
      <alignment horizontal="left" vertical="center"/>
      <protection locked="0"/>
    </xf>
    <xf numFmtId="0" fontId="11" fillId="6" borderId="4" xfId="3" applyFont="1" applyFill="1" applyBorder="1" applyAlignment="1" applyProtection="1">
      <alignment horizontal="left" vertical="center"/>
      <protection locked="0"/>
    </xf>
    <xf numFmtId="0" fontId="11" fillId="6" borderId="5" xfId="3" applyFont="1" applyFill="1" applyBorder="1" applyAlignment="1" applyProtection="1">
      <alignment horizontal="left" vertical="center"/>
      <protection locked="0"/>
    </xf>
    <xf numFmtId="0" fontId="12" fillId="5" borderId="6" xfId="3" applyFont="1" applyFill="1" applyBorder="1" applyAlignment="1" applyProtection="1">
      <alignment horizontal="left" vertical="center" wrapText="1"/>
      <protection locked="0"/>
    </xf>
    <xf numFmtId="0" fontId="11" fillId="6" borderId="3" xfId="3" applyFont="1" applyFill="1" applyBorder="1" applyAlignment="1" applyProtection="1">
      <alignment horizontal="center" vertical="center" wrapText="1"/>
      <protection locked="0"/>
    </xf>
    <xf numFmtId="0" fontId="13" fillId="6" borderId="4" xfId="3" applyFont="1" applyFill="1" applyBorder="1" applyAlignment="1" applyProtection="1">
      <alignment horizontal="center" vertical="center" wrapText="1"/>
      <protection locked="0"/>
    </xf>
    <xf numFmtId="0" fontId="46" fillId="0" borderId="3" xfId="3" applyFont="1" applyBorder="1" applyAlignment="1" applyProtection="1">
      <alignment horizontal="center" vertical="center" wrapText="1"/>
      <protection locked="0"/>
    </xf>
    <xf numFmtId="0" fontId="13" fillId="0" borderId="5" xfId="3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left" vertical="center"/>
      <protection locked="0"/>
    </xf>
    <xf numFmtId="0" fontId="10" fillId="5" borderId="6" xfId="3" applyFont="1" applyFill="1" applyBorder="1" applyAlignment="1" applyProtection="1">
      <alignment horizontal="center" vertical="center"/>
      <protection locked="0"/>
    </xf>
    <xf numFmtId="0" fontId="4" fillId="3" borderId="6" xfId="3" applyFont="1" applyFill="1" applyBorder="1" applyAlignment="1" applyProtection="1">
      <alignment horizontal="left" vertical="center"/>
      <protection locked="0"/>
    </xf>
    <xf numFmtId="0" fontId="5" fillId="2" borderId="3" xfId="3" applyFont="1" applyFill="1" applyBorder="1" applyAlignment="1" applyProtection="1">
      <alignment horizontal="center" vertical="center"/>
      <protection locked="0"/>
    </xf>
    <xf numFmtId="0" fontId="5" fillId="2" borderId="4" xfId="3" applyFont="1" applyFill="1" applyBorder="1" applyAlignment="1" applyProtection="1">
      <alignment horizontal="center" vertical="center"/>
      <protection locked="0"/>
    </xf>
    <xf numFmtId="0" fontId="5" fillId="2" borderId="5" xfId="3" applyFont="1" applyFill="1" applyBorder="1" applyAlignment="1" applyProtection="1">
      <alignment horizontal="center" vertical="center"/>
      <protection locked="0"/>
    </xf>
    <xf numFmtId="0" fontId="7" fillId="4" borderId="7" xfId="3" applyFont="1" applyFill="1" applyBorder="1" applyAlignment="1" applyProtection="1">
      <alignment horizontal="left" vertical="center" wrapText="1"/>
      <protection locked="0"/>
    </xf>
    <xf numFmtId="0" fontId="7" fillId="4" borderId="8" xfId="3" applyFont="1" applyFill="1" applyBorder="1" applyAlignment="1" applyProtection="1">
      <alignment horizontal="left" vertical="center" wrapText="1"/>
      <protection locked="0"/>
    </xf>
    <xf numFmtId="0" fontId="8" fillId="5" borderId="3" xfId="3" applyFont="1" applyFill="1" applyBorder="1" applyAlignment="1" applyProtection="1">
      <alignment horizontal="center" vertical="center"/>
      <protection locked="0"/>
    </xf>
    <xf numFmtId="0" fontId="8" fillId="5" borderId="4" xfId="3" applyFont="1" applyFill="1" applyBorder="1" applyAlignment="1" applyProtection="1">
      <alignment horizontal="center" vertical="center"/>
      <protection locked="0"/>
    </xf>
    <xf numFmtId="0" fontId="8" fillId="5" borderId="5" xfId="3" applyFont="1" applyFill="1" applyBorder="1" applyAlignment="1" applyProtection="1">
      <alignment horizontal="center" vertical="center"/>
      <protection locked="0"/>
    </xf>
    <xf numFmtId="0" fontId="8" fillId="5" borderId="6" xfId="3" applyFont="1" applyFill="1" applyBorder="1" applyAlignment="1" applyProtection="1">
      <alignment horizontal="center" vertical="center"/>
      <protection locked="0"/>
    </xf>
    <xf numFmtId="0" fontId="30" fillId="5" borderId="6" xfId="3" applyFont="1" applyFill="1" applyBorder="1" applyAlignment="1" applyProtection="1">
      <alignment horizontal="center" vertical="center"/>
      <protection locked="0"/>
    </xf>
    <xf numFmtId="0" fontId="19" fillId="5" borderId="3" xfId="3" applyFont="1" applyFill="1" applyBorder="1" applyAlignment="1" applyProtection="1">
      <alignment horizontal="center" vertical="center"/>
      <protection locked="0"/>
    </xf>
    <xf numFmtId="0" fontId="19" fillId="5" borderId="4" xfId="3" applyFont="1" applyFill="1" applyBorder="1" applyAlignment="1" applyProtection="1">
      <alignment horizontal="center" vertical="center"/>
      <protection locked="0"/>
    </xf>
    <xf numFmtId="0" fontId="19" fillId="5" borderId="5" xfId="3" applyFont="1" applyFill="1" applyBorder="1" applyAlignment="1" applyProtection="1">
      <alignment horizontal="center" vertical="center"/>
      <protection locked="0"/>
    </xf>
    <xf numFmtId="0" fontId="3" fillId="2" borderId="1" xfId="3" applyFont="1" applyFill="1" applyBorder="1" applyAlignment="1" applyProtection="1">
      <alignment horizontal="center" vertical="center" wrapText="1"/>
      <protection locked="0"/>
    </xf>
    <xf numFmtId="0" fontId="3" fillId="2" borderId="2" xfId="3" applyFont="1" applyFill="1" applyBorder="1" applyAlignment="1" applyProtection="1">
      <alignment horizontal="center" vertical="center" wrapText="1"/>
      <protection locked="0"/>
    </xf>
    <xf numFmtId="0" fontId="3" fillId="2" borderId="14" xfId="3" applyFont="1" applyFill="1" applyBorder="1" applyAlignment="1" applyProtection="1">
      <alignment horizontal="center" vertical="center" wrapText="1"/>
      <protection locked="0"/>
    </xf>
    <xf numFmtId="0" fontId="4" fillId="3" borderId="3" xfId="3" applyFont="1" applyFill="1" applyBorder="1" applyAlignment="1" applyProtection="1">
      <alignment horizontal="left" vertical="center"/>
      <protection locked="0"/>
    </xf>
    <xf numFmtId="0" fontId="4" fillId="3" borderId="4" xfId="3" applyFont="1" applyFill="1" applyBorder="1" applyAlignment="1" applyProtection="1">
      <alignment horizontal="left" vertical="center"/>
      <protection locked="0"/>
    </xf>
    <xf numFmtId="0" fontId="4" fillId="3" borderId="5" xfId="3" applyFont="1" applyFill="1" applyBorder="1" applyAlignment="1" applyProtection="1">
      <alignment horizontal="left" vertical="center"/>
      <protection locked="0"/>
    </xf>
    <xf numFmtId="0" fontId="6" fillId="2" borderId="3" xfId="1" applyFill="1" applyBorder="1" applyAlignment="1" applyProtection="1">
      <alignment horizontal="center" vertical="center"/>
      <protection locked="0"/>
    </xf>
  </cellXfs>
  <cellStyles count="4">
    <cellStyle name="Comma_Sheet1" xfId="2" xr:uid="{00000000-0005-0000-0000-000031000000}"/>
    <cellStyle name="Normal_Sheet1" xfId="3" xr:uid="{00000000-0005-0000-0000-000032000000}"/>
    <cellStyle name="常规" xfId="0" builtinId="0"/>
    <cellStyle name="超链接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28575</xdr:rowOff>
    </xdr:from>
    <xdr:to>
      <xdr:col>2</xdr:col>
      <xdr:colOff>704850</xdr:colOff>
      <xdr:row>2</xdr:row>
      <xdr:rowOff>136525</xdr:rowOff>
    </xdr:to>
    <xdr:pic>
      <xdr:nvPicPr>
        <xdr:cNvPr id="2" name="4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8575"/>
          <a:ext cx="1809750" cy="95377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wangfengyu@cct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03"/>
  <sheetViews>
    <sheetView tabSelected="1" zoomScale="85" zoomScaleNormal="85" workbookViewId="0">
      <selection activeCell="R9" sqref="R9"/>
    </sheetView>
  </sheetViews>
  <sheetFormatPr defaultColWidth="9" defaultRowHeight="15.75" x14ac:dyDescent="0.4"/>
  <cols>
    <col min="1" max="1" width="4.5" style="2" customWidth="1"/>
    <col min="2" max="2" width="10" style="2" customWidth="1"/>
    <col min="3" max="3" width="11.8125" style="2" customWidth="1"/>
    <col min="4" max="4" width="10.3125" style="2" customWidth="1"/>
    <col min="5" max="5" width="19" style="2" customWidth="1"/>
    <col min="6" max="6" width="12.5" style="2" customWidth="1"/>
    <col min="7" max="7" width="14" style="2" customWidth="1"/>
    <col min="8" max="8" width="11.5" style="2" customWidth="1"/>
    <col min="9" max="10" width="12.3125" style="2" customWidth="1"/>
    <col min="11" max="11" width="13.3125" style="2" hidden="1" customWidth="1"/>
    <col min="12" max="12" width="12.5" style="2" hidden="1" customWidth="1"/>
    <col min="13" max="13" width="14.5" style="2" hidden="1" customWidth="1"/>
    <col min="14" max="14" width="20.8125" style="2" hidden="1" customWidth="1"/>
    <col min="15" max="15" width="12.5" style="2" hidden="1" customWidth="1"/>
    <col min="16" max="16" width="12" style="2" hidden="1" customWidth="1"/>
    <col min="17" max="17" width="12.8125" style="2" hidden="1" customWidth="1"/>
    <col min="18" max="18" width="31.5" style="2" customWidth="1"/>
    <col min="19" max="19" width="11" style="2" customWidth="1"/>
    <col min="20" max="20" width="12.5" style="2" customWidth="1"/>
    <col min="21" max="34" width="9" style="2"/>
    <col min="35" max="35" width="12.3125" style="2" customWidth="1"/>
    <col min="36" max="16384" width="9" style="2"/>
  </cols>
  <sheetData>
    <row r="1" spans="1:20" s="1" customFormat="1" x14ac:dyDescent="0.4"/>
    <row r="2" spans="1:20" ht="50.25" customHeight="1" x14ac:dyDescent="0.4">
      <c r="A2" s="245" t="s">
        <v>0</v>
      </c>
      <c r="B2" s="246"/>
      <c r="C2" s="246"/>
      <c r="D2" s="246"/>
      <c r="E2" s="246"/>
      <c r="F2" s="246"/>
      <c r="G2" s="246"/>
      <c r="H2" s="246"/>
      <c r="I2" s="246"/>
      <c r="J2" s="246"/>
      <c r="K2" s="246"/>
      <c r="L2" s="246"/>
      <c r="M2" s="246"/>
      <c r="N2" s="246"/>
      <c r="O2" s="246"/>
      <c r="P2" s="246"/>
      <c r="Q2" s="246"/>
      <c r="R2" s="247"/>
    </row>
    <row r="3" spans="1:20" x14ac:dyDescent="0.4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61"/>
      <c r="T3" s="61"/>
    </row>
    <row r="4" spans="1:20" ht="15.75" customHeight="1" x14ac:dyDescent="0.4">
      <c r="A4" s="248" t="s">
        <v>1</v>
      </c>
      <c r="B4" s="249"/>
      <c r="C4" s="249"/>
      <c r="D4" s="249"/>
      <c r="E4" s="250"/>
      <c r="F4" s="232" t="s">
        <v>2</v>
      </c>
      <c r="G4" s="233"/>
      <c r="H4" s="233"/>
      <c r="I4" s="233"/>
      <c r="J4" s="233"/>
      <c r="K4" s="234"/>
      <c r="L4" s="35"/>
      <c r="M4" s="36"/>
      <c r="N4" s="5"/>
      <c r="O4" s="37" t="s">
        <v>3</v>
      </c>
      <c r="P4" s="38" t="s">
        <v>4</v>
      </c>
    </row>
    <row r="5" spans="1:20" ht="15.75" customHeight="1" x14ac:dyDescent="0.4">
      <c r="A5" s="248" t="s">
        <v>5</v>
      </c>
      <c r="B5" s="249"/>
      <c r="C5" s="249"/>
      <c r="D5" s="249"/>
      <c r="E5" s="250"/>
      <c r="F5" s="232" t="s">
        <v>6</v>
      </c>
      <c r="G5" s="233"/>
      <c r="H5" s="233"/>
      <c r="I5" s="233"/>
      <c r="J5" s="233"/>
      <c r="K5" s="234"/>
      <c r="L5" s="35"/>
      <c r="M5" s="6" t="s">
        <v>7</v>
      </c>
      <c r="N5" s="8"/>
      <c r="O5" s="39">
        <v>1</v>
      </c>
      <c r="P5" s="40"/>
    </row>
    <row r="6" spans="1:20" ht="15.75" customHeight="1" x14ac:dyDescent="0.4">
      <c r="A6" s="6" t="s">
        <v>8</v>
      </c>
      <c r="B6" s="7"/>
      <c r="C6" s="7"/>
      <c r="D6" s="7"/>
      <c r="E6" s="8"/>
      <c r="F6" s="232" t="s">
        <v>127</v>
      </c>
      <c r="G6" s="233"/>
      <c r="H6" s="233"/>
      <c r="I6" s="233"/>
      <c r="J6" s="233"/>
      <c r="K6" s="234"/>
      <c r="L6" s="35"/>
      <c r="M6" s="6" t="s">
        <v>9</v>
      </c>
      <c r="N6" s="8"/>
      <c r="O6" s="41">
        <v>30</v>
      </c>
      <c r="P6" s="42"/>
    </row>
    <row r="7" spans="1:20" ht="15.75" customHeight="1" x14ac:dyDescent="0.4">
      <c r="A7" s="6" t="s">
        <v>10</v>
      </c>
      <c r="B7" s="7"/>
      <c r="C7" s="7"/>
      <c r="D7" s="7"/>
      <c r="E7" s="8"/>
      <c r="F7" s="232" t="s">
        <v>128</v>
      </c>
      <c r="G7" s="233"/>
      <c r="H7" s="233"/>
      <c r="I7" s="233"/>
      <c r="J7" s="233"/>
      <c r="K7" s="234"/>
      <c r="L7" s="35"/>
      <c r="S7" s="61"/>
      <c r="T7" s="61"/>
    </row>
    <row r="8" spans="1:20" ht="15.75" customHeight="1" x14ac:dyDescent="0.4">
      <c r="A8" s="6" t="s">
        <v>11</v>
      </c>
      <c r="B8" s="7"/>
      <c r="C8" s="7"/>
      <c r="D8" s="7"/>
      <c r="E8" s="8"/>
      <c r="F8" s="232" t="s">
        <v>12</v>
      </c>
      <c r="G8" s="233"/>
      <c r="H8" s="233"/>
      <c r="I8" s="233"/>
      <c r="J8" s="233"/>
      <c r="K8" s="234"/>
      <c r="L8" s="35"/>
      <c r="R8" s="61"/>
      <c r="S8" s="5"/>
    </row>
    <row r="9" spans="1:20" ht="15.75" customHeight="1" x14ac:dyDescent="0.4">
      <c r="A9" s="6" t="s">
        <v>13</v>
      </c>
      <c r="B9" s="7"/>
      <c r="C9" s="7"/>
      <c r="D9" s="7"/>
      <c r="E9" s="8"/>
      <c r="F9" s="251" t="s">
        <v>14</v>
      </c>
      <c r="G9" s="233"/>
      <c r="H9" s="233"/>
      <c r="I9" s="233"/>
      <c r="J9" s="233"/>
      <c r="K9" s="234"/>
      <c r="L9" s="35"/>
      <c r="Q9" s="5"/>
      <c r="R9" s="61"/>
      <c r="S9" s="5"/>
    </row>
    <row r="10" spans="1:20" ht="15.75" customHeight="1" x14ac:dyDescent="0.4">
      <c r="A10" s="231" t="s">
        <v>15</v>
      </c>
      <c r="B10" s="231"/>
      <c r="C10" s="231"/>
      <c r="D10" s="231"/>
      <c r="E10" s="231"/>
      <c r="F10" s="232" t="s">
        <v>135</v>
      </c>
      <c r="G10" s="233"/>
      <c r="H10" s="233"/>
      <c r="I10" s="233"/>
      <c r="J10" s="233"/>
      <c r="K10" s="234"/>
      <c r="L10" s="35"/>
      <c r="Q10" s="61"/>
      <c r="R10" s="61"/>
      <c r="S10" s="61"/>
      <c r="T10" s="5"/>
    </row>
    <row r="11" spans="1:20" ht="15.75" customHeight="1" x14ac:dyDescent="0.4">
      <c r="A11" s="231" t="s">
        <v>16</v>
      </c>
      <c r="B11" s="231"/>
      <c r="C11" s="231"/>
      <c r="D11" s="231"/>
      <c r="E11" s="231"/>
      <c r="F11" s="232" t="s">
        <v>129</v>
      </c>
      <c r="G11" s="233"/>
      <c r="H11" s="233"/>
      <c r="I11" s="233"/>
      <c r="J11" s="233"/>
      <c r="K11" s="234"/>
      <c r="L11" s="35"/>
      <c r="Q11" s="61"/>
      <c r="R11" s="61"/>
      <c r="S11" s="61"/>
      <c r="T11" s="5"/>
    </row>
    <row r="12" spans="1:20" ht="15.75" customHeight="1" x14ac:dyDescent="0.4">
      <c r="A12" s="231" t="s">
        <v>17</v>
      </c>
      <c r="B12" s="231"/>
      <c r="C12" s="231"/>
      <c r="D12" s="231"/>
      <c r="E12" s="231"/>
      <c r="F12" s="232" t="s">
        <v>130</v>
      </c>
      <c r="G12" s="233"/>
      <c r="H12" s="233"/>
      <c r="I12" s="233"/>
      <c r="J12" s="233"/>
      <c r="K12" s="234"/>
      <c r="L12" s="35"/>
      <c r="Q12" s="61"/>
      <c r="R12" s="61"/>
      <c r="S12" s="61"/>
      <c r="T12" s="5"/>
    </row>
    <row r="13" spans="1:20" ht="19.5" customHeight="1" x14ac:dyDescent="0.4">
      <c r="A13" s="235" t="s">
        <v>18</v>
      </c>
      <c r="B13" s="236"/>
      <c r="C13" s="236"/>
      <c r="D13" s="236"/>
      <c r="E13" s="236"/>
      <c r="F13" s="236"/>
      <c r="G13" s="236"/>
      <c r="H13" s="236"/>
      <c r="I13" s="236"/>
      <c r="J13" s="236"/>
      <c r="K13" s="236"/>
      <c r="L13" s="236"/>
      <c r="M13" s="236"/>
      <c r="N13" s="236"/>
      <c r="O13" s="236"/>
      <c r="P13" s="236"/>
      <c r="Q13" s="236"/>
      <c r="R13" s="236"/>
      <c r="S13" s="62"/>
      <c r="T13" s="63"/>
    </row>
    <row r="14" spans="1:20" ht="16.5" customHeight="1" x14ac:dyDescent="0.4">
      <c r="A14" s="237" t="s">
        <v>19</v>
      </c>
      <c r="B14" s="238"/>
      <c r="C14" s="238"/>
      <c r="D14" s="238"/>
      <c r="E14" s="238"/>
      <c r="F14" s="237" t="s">
        <v>20</v>
      </c>
      <c r="G14" s="238"/>
      <c r="H14" s="238"/>
      <c r="I14" s="238"/>
      <c r="J14" s="239"/>
      <c r="K14" s="240" t="s">
        <v>21</v>
      </c>
      <c r="L14" s="241"/>
      <c r="M14" s="241"/>
      <c r="N14" s="241"/>
      <c r="O14" s="242" t="s">
        <v>22</v>
      </c>
      <c r="P14" s="243"/>
      <c r="Q14" s="244"/>
      <c r="R14" s="23" t="s">
        <v>23</v>
      </c>
      <c r="S14" s="64"/>
      <c r="T14" s="64"/>
    </row>
    <row r="15" spans="1:20" s="3" customFormat="1" ht="17.25" customHeight="1" x14ac:dyDescent="0.4">
      <c r="A15" s="218" t="s">
        <v>24</v>
      </c>
      <c r="B15" s="219"/>
      <c r="C15" s="219"/>
      <c r="D15" s="219"/>
      <c r="E15" s="220"/>
      <c r="F15" s="9" t="s">
        <v>25</v>
      </c>
      <c r="G15" s="10"/>
      <c r="H15" s="10"/>
      <c r="I15" s="10"/>
      <c r="J15" s="43"/>
      <c r="K15" s="44"/>
      <c r="L15" s="44"/>
      <c r="M15" s="45"/>
      <c r="N15" s="46"/>
      <c r="O15" s="47">
        <f t="shared" ref="O15:O18" si="0">M15-I15</f>
        <v>0</v>
      </c>
      <c r="P15" s="47">
        <f t="shared" ref="P15:P18" si="1">O15*L15*K15</f>
        <v>0</v>
      </c>
      <c r="Q15" s="47">
        <f t="shared" ref="Q15:Q18" si="2">N15-J15</f>
        <v>0</v>
      </c>
      <c r="R15" s="65"/>
    </row>
    <row r="16" spans="1:20" s="3" customFormat="1" ht="17.25" customHeight="1" x14ac:dyDescent="0.4">
      <c r="A16" s="221" t="s">
        <v>26</v>
      </c>
      <c r="B16" s="222"/>
      <c r="C16" s="222"/>
      <c r="D16" s="222"/>
      <c r="E16" s="223"/>
      <c r="F16" s="11"/>
      <c r="G16" s="10"/>
      <c r="H16" s="10"/>
      <c r="I16" s="10"/>
      <c r="J16" s="43">
        <f>I15*F16</f>
        <v>0</v>
      </c>
      <c r="K16" s="48"/>
      <c r="L16" s="49"/>
      <c r="M16" s="48"/>
      <c r="N16" s="50">
        <f>M15*F16</f>
        <v>0</v>
      </c>
      <c r="O16" s="47">
        <f t="shared" si="0"/>
        <v>0</v>
      </c>
      <c r="P16" s="47">
        <f t="shared" si="1"/>
        <v>0</v>
      </c>
      <c r="Q16" s="47">
        <f t="shared" si="2"/>
        <v>0</v>
      </c>
      <c r="R16" s="65"/>
    </row>
    <row r="17" spans="1:18" s="3" customFormat="1" ht="39.75" customHeight="1" x14ac:dyDescent="0.4">
      <c r="A17" s="224" t="s">
        <v>27</v>
      </c>
      <c r="B17" s="224"/>
      <c r="C17" s="224"/>
      <c r="D17" s="224"/>
      <c r="E17" s="224"/>
      <c r="F17" s="12" t="s">
        <v>28</v>
      </c>
      <c r="G17" s="12" t="s">
        <v>29</v>
      </c>
      <c r="H17" s="12" t="s">
        <v>30</v>
      </c>
      <c r="I17" s="12" t="s">
        <v>31</v>
      </c>
      <c r="J17" s="12" t="s">
        <v>32</v>
      </c>
      <c r="K17" s="12" t="s">
        <v>33</v>
      </c>
      <c r="L17" s="12" t="s">
        <v>34</v>
      </c>
      <c r="M17" s="12" t="s">
        <v>35</v>
      </c>
      <c r="N17" s="12" t="s">
        <v>36</v>
      </c>
      <c r="O17" s="12" t="s">
        <v>37</v>
      </c>
      <c r="P17" s="12" t="s">
        <v>38</v>
      </c>
      <c r="Q17" s="59" t="s">
        <v>39</v>
      </c>
      <c r="R17" s="33"/>
    </row>
    <row r="18" spans="1:18" s="4" customFormat="1" ht="33.75" customHeight="1" x14ac:dyDescent="0.4">
      <c r="A18" s="225" t="s">
        <v>121</v>
      </c>
      <c r="B18" s="226"/>
      <c r="C18" s="226"/>
      <c r="D18" s="227"/>
      <c r="E18" s="228"/>
      <c r="F18" s="13"/>
      <c r="G18" s="14"/>
      <c r="H18" s="15"/>
      <c r="I18" s="13"/>
      <c r="J18" s="51"/>
      <c r="K18" s="52"/>
      <c r="L18" s="53"/>
      <c r="M18" s="52"/>
      <c r="N18" s="54">
        <f>M18*L18*K18</f>
        <v>0</v>
      </c>
      <c r="O18" s="55">
        <f t="shared" si="0"/>
        <v>0</v>
      </c>
      <c r="P18" s="55">
        <f t="shared" si="1"/>
        <v>0</v>
      </c>
      <c r="Q18" s="55">
        <f t="shared" si="2"/>
        <v>0</v>
      </c>
      <c r="R18" s="66"/>
    </row>
    <row r="19" spans="1:18" s="3" customFormat="1" ht="24.5" customHeight="1" x14ac:dyDescent="0.4">
      <c r="A19" s="229" t="s">
        <v>123</v>
      </c>
      <c r="B19" s="163"/>
      <c r="C19" s="163"/>
      <c r="D19" s="163"/>
      <c r="E19" s="164"/>
      <c r="F19" s="16"/>
      <c r="G19" s="17"/>
      <c r="H19" s="18"/>
      <c r="I19" s="16"/>
      <c r="J19" s="56">
        <f>H19*I19*G19</f>
        <v>0</v>
      </c>
      <c r="K19" s="48"/>
      <c r="L19" s="49"/>
      <c r="M19" s="48"/>
      <c r="N19" s="57">
        <f>M19*L19*K19</f>
        <v>0</v>
      </c>
      <c r="O19" s="47">
        <f>M19-I19</f>
        <v>0</v>
      </c>
      <c r="P19" s="47">
        <f>O19*L19*K19</f>
        <v>0</v>
      </c>
      <c r="Q19" s="47">
        <f>N19-J19</f>
        <v>0</v>
      </c>
      <c r="R19" s="97" t="s">
        <v>122</v>
      </c>
    </row>
    <row r="20" spans="1:18" s="3" customFormat="1" ht="25.05" customHeight="1" x14ac:dyDescent="0.4">
      <c r="A20" s="125" t="s">
        <v>40</v>
      </c>
      <c r="B20" s="126"/>
      <c r="C20" s="126"/>
      <c r="D20" s="126"/>
      <c r="E20" s="127"/>
      <c r="F20" s="230"/>
      <c r="G20" s="230"/>
      <c r="H20" s="230"/>
      <c r="I20" s="230"/>
      <c r="J20" s="43">
        <f>SUM(J19:J19)</f>
        <v>0</v>
      </c>
      <c r="K20" s="44"/>
      <c r="L20" s="44"/>
      <c r="M20" s="45"/>
      <c r="N20" s="50">
        <f>SUM(N19:N19)</f>
        <v>0</v>
      </c>
      <c r="O20" s="47">
        <f>M20-I20</f>
        <v>0</v>
      </c>
      <c r="P20" s="47">
        <f>O20*L20*K20</f>
        <v>0</v>
      </c>
      <c r="Q20" s="68">
        <f>N20-J20</f>
        <v>0</v>
      </c>
      <c r="R20" s="65"/>
    </row>
    <row r="21" spans="1:18" s="3" customFormat="1" ht="16.05" customHeight="1" x14ac:dyDescent="0.4">
      <c r="A21" s="20">
        <v>2</v>
      </c>
      <c r="B21" s="189" t="s">
        <v>41</v>
      </c>
      <c r="C21" s="190"/>
      <c r="D21" s="190"/>
      <c r="E21" s="19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</row>
    <row r="22" spans="1:18" s="3" customFormat="1" ht="19.05" customHeight="1" x14ac:dyDescent="0.4">
      <c r="A22" s="192"/>
      <c r="B22" s="193"/>
      <c r="C22" s="193"/>
      <c r="D22" s="193"/>
      <c r="E22" s="194"/>
      <c r="F22" s="22"/>
      <c r="G22" s="23" t="s">
        <v>42</v>
      </c>
      <c r="H22" s="23" t="s">
        <v>42</v>
      </c>
      <c r="I22" s="23" t="s">
        <v>42</v>
      </c>
      <c r="J22" s="58" t="s">
        <v>42</v>
      </c>
      <c r="K22" s="26" t="s">
        <v>43</v>
      </c>
      <c r="L22" s="26" t="s">
        <v>43</v>
      </c>
      <c r="M22" s="26" t="s">
        <v>44</v>
      </c>
      <c r="N22" s="58" t="s">
        <v>45</v>
      </c>
      <c r="O22" s="23" t="s">
        <v>46</v>
      </c>
      <c r="P22" s="23" t="s">
        <v>38</v>
      </c>
      <c r="Q22" s="69" t="s">
        <v>47</v>
      </c>
      <c r="R22" s="23" t="s">
        <v>23</v>
      </c>
    </row>
    <row r="23" spans="1:18" s="3" customFormat="1" ht="38.25" x14ac:dyDescent="0.4">
      <c r="A23" s="160" t="s">
        <v>48</v>
      </c>
      <c r="B23" s="161"/>
      <c r="C23" s="161"/>
      <c r="D23" s="161"/>
      <c r="E23" s="162"/>
      <c r="F23" s="12" t="s">
        <v>28</v>
      </c>
      <c r="G23" s="12" t="s">
        <v>49</v>
      </c>
      <c r="H23" s="12" t="s">
        <v>50</v>
      </c>
      <c r="I23" s="12" t="s">
        <v>31</v>
      </c>
      <c r="J23" s="59" t="s">
        <v>32</v>
      </c>
      <c r="K23" s="12" t="s">
        <v>51</v>
      </c>
      <c r="L23" s="12" t="s">
        <v>52</v>
      </c>
      <c r="M23" s="12" t="s">
        <v>35</v>
      </c>
      <c r="N23" s="59" t="s">
        <v>36</v>
      </c>
      <c r="O23" s="12" t="s">
        <v>37</v>
      </c>
      <c r="P23" s="12" t="s">
        <v>38</v>
      </c>
      <c r="Q23" s="59" t="s">
        <v>39</v>
      </c>
      <c r="R23" s="33"/>
    </row>
    <row r="24" spans="1:18" s="3" customFormat="1" ht="19.5" customHeight="1" x14ac:dyDescent="0.4">
      <c r="A24" s="176" t="s">
        <v>53</v>
      </c>
      <c r="B24" s="167"/>
      <c r="C24" s="213" t="s">
        <v>131</v>
      </c>
      <c r="D24" s="214"/>
      <c r="E24" s="215"/>
      <c r="F24" s="24" t="s">
        <v>25</v>
      </c>
      <c r="G24" s="17">
        <v>160</v>
      </c>
      <c r="H24" s="18">
        <v>1</v>
      </c>
      <c r="I24" s="16">
        <v>98</v>
      </c>
      <c r="J24" s="56">
        <f>G24*H24*I24</f>
        <v>15680</v>
      </c>
      <c r="K24" s="48"/>
      <c r="L24" s="49"/>
      <c r="M24" s="48"/>
      <c r="N24" s="57">
        <f>M24*L24*K24</f>
        <v>0</v>
      </c>
      <c r="O24" s="47">
        <f>M24-I24</f>
        <v>-98</v>
      </c>
      <c r="P24" s="47">
        <f>O24*L24*K24</f>
        <v>0</v>
      </c>
      <c r="Q24" s="47">
        <f>N24-J24</f>
        <v>-15680</v>
      </c>
      <c r="R24" s="97" t="s">
        <v>134</v>
      </c>
    </row>
    <row r="25" spans="1:18" s="3" customFormat="1" ht="19.5" customHeight="1" x14ac:dyDescent="0.4">
      <c r="A25" s="176" t="s">
        <v>54</v>
      </c>
      <c r="B25" s="167"/>
      <c r="C25" s="216" t="s">
        <v>132</v>
      </c>
      <c r="D25" s="173"/>
      <c r="E25" s="180"/>
      <c r="F25" s="24" t="s">
        <v>25</v>
      </c>
      <c r="G25" s="17">
        <v>14</v>
      </c>
      <c r="H25" s="18">
        <v>1</v>
      </c>
      <c r="I25" s="16">
        <v>2000</v>
      </c>
      <c r="J25" s="56">
        <f>G25*H25*I25</f>
        <v>28000</v>
      </c>
      <c r="K25" s="48"/>
      <c r="L25" s="49"/>
      <c r="M25" s="48"/>
      <c r="N25" s="57">
        <f>M25*L25*K25</f>
        <v>0</v>
      </c>
      <c r="O25" s="47">
        <f>M25-I25</f>
        <v>-2000</v>
      </c>
      <c r="P25" s="47">
        <f>O25*L25*K25</f>
        <v>0</v>
      </c>
      <c r="Q25" s="47">
        <f>N25-J25</f>
        <v>-28000</v>
      </c>
      <c r="R25" s="97" t="s">
        <v>134</v>
      </c>
    </row>
    <row r="26" spans="1:18" s="3" customFormat="1" ht="15" customHeight="1" x14ac:dyDescent="0.4">
      <c r="A26" s="182" t="s">
        <v>55</v>
      </c>
      <c r="B26" s="182"/>
      <c r="C26" s="182"/>
      <c r="D26" s="182"/>
      <c r="E26" s="182"/>
      <c r="F26" s="217"/>
      <c r="G26" s="183"/>
      <c r="H26" s="183"/>
      <c r="I26" s="183"/>
      <c r="J26" s="183"/>
      <c r="K26" s="12"/>
      <c r="L26" s="19"/>
      <c r="M26" s="12"/>
      <c r="N26" s="12"/>
      <c r="O26" s="12"/>
      <c r="P26" s="12"/>
      <c r="Q26" s="12"/>
      <c r="R26" s="67"/>
    </row>
    <row r="27" spans="1:18" s="3" customFormat="1" ht="16.5" customHeight="1" x14ac:dyDescent="0.4">
      <c r="A27" s="125" t="s">
        <v>56</v>
      </c>
      <c r="B27" s="126"/>
      <c r="C27" s="126"/>
      <c r="D27" s="126"/>
      <c r="E27" s="127"/>
      <c r="F27" s="25"/>
      <c r="G27" s="10"/>
      <c r="H27" s="10"/>
      <c r="I27" s="60"/>
      <c r="J27" s="43">
        <f>SUM(J24:J26)</f>
        <v>43680</v>
      </c>
      <c r="K27" s="44"/>
      <c r="L27" s="44"/>
      <c r="M27" s="45"/>
      <c r="N27" s="50">
        <f>SUM(N24:N26)</f>
        <v>0</v>
      </c>
      <c r="O27" s="47">
        <f>M27-I27</f>
        <v>0</v>
      </c>
      <c r="P27" s="47">
        <f>O27*L27*K27</f>
        <v>0</v>
      </c>
      <c r="Q27" s="68">
        <f>N27-J27</f>
        <v>-43680</v>
      </c>
      <c r="R27" s="65"/>
    </row>
    <row r="28" spans="1:18" s="3" customFormat="1" ht="15" customHeight="1" x14ac:dyDescent="0.4">
      <c r="A28" s="26">
        <v>3</v>
      </c>
      <c r="B28" s="142" t="s">
        <v>57</v>
      </c>
      <c r="C28" s="143"/>
      <c r="D28" s="143"/>
      <c r="E28" s="144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</row>
    <row r="29" spans="1:18" s="3" customFormat="1" ht="13.15" x14ac:dyDescent="0.4">
      <c r="A29" s="157"/>
      <c r="B29" s="158"/>
      <c r="C29" s="158"/>
      <c r="D29" s="158"/>
      <c r="E29" s="159"/>
      <c r="F29" s="22"/>
      <c r="G29" s="23" t="s">
        <v>42</v>
      </c>
      <c r="H29" s="23" t="s">
        <v>42</v>
      </c>
      <c r="I29" s="23" t="s">
        <v>42</v>
      </c>
      <c r="J29" s="58" t="s">
        <v>42</v>
      </c>
      <c r="K29" s="26" t="s">
        <v>43</v>
      </c>
      <c r="L29" s="26" t="s">
        <v>43</v>
      </c>
      <c r="M29" s="26" t="s">
        <v>44</v>
      </c>
      <c r="N29" s="58" t="s">
        <v>45</v>
      </c>
      <c r="O29" s="23" t="s">
        <v>46</v>
      </c>
      <c r="P29" s="23" t="s">
        <v>38</v>
      </c>
      <c r="Q29" s="69" t="s">
        <v>47</v>
      </c>
      <c r="R29" s="23" t="s">
        <v>23</v>
      </c>
    </row>
    <row r="30" spans="1:18" s="3" customFormat="1" ht="38.25" x14ac:dyDescent="0.4">
      <c r="A30" s="177" t="s">
        <v>58</v>
      </c>
      <c r="B30" s="178"/>
      <c r="C30" s="178"/>
      <c r="D30" s="178"/>
      <c r="E30" s="179"/>
      <c r="F30" s="12" t="s">
        <v>28</v>
      </c>
      <c r="G30" s="12" t="s">
        <v>59</v>
      </c>
      <c r="H30" s="12" t="s">
        <v>50</v>
      </c>
      <c r="I30" s="12" t="s">
        <v>31</v>
      </c>
      <c r="J30" s="59" t="s">
        <v>32</v>
      </c>
      <c r="K30" s="12" t="s">
        <v>60</v>
      </c>
      <c r="L30" s="12" t="s">
        <v>52</v>
      </c>
      <c r="M30" s="12" t="s">
        <v>35</v>
      </c>
      <c r="N30" s="59" t="s">
        <v>36</v>
      </c>
      <c r="O30" s="12" t="s">
        <v>37</v>
      </c>
      <c r="P30" s="12" t="s">
        <v>38</v>
      </c>
      <c r="Q30" s="12" t="s">
        <v>39</v>
      </c>
      <c r="R30" s="33"/>
    </row>
    <row r="31" spans="1:18" s="3" customFormat="1" ht="25.5" customHeight="1" x14ac:dyDescent="0.4">
      <c r="A31" s="206" t="s">
        <v>61</v>
      </c>
      <c r="B31" s="173"/>
      <c r="C31" s="207"/>
      <c r="D31" s="208"/>
      <c r="E31" s="209"/>
      <c r="F31" s="28" t="s">
        <v>25</v>
      </c>
      <c r="G31" s="17"/>
      <c r="H31" s="18"/>
      <c r="I31" s="16"/>
      <c r="J31" s="56">
        <f>G31*H31*I31</f>
        <v>0</v>
      </c>
      <c r="K31" s="48"/>
      <c r="L31" s="49"/>
      <c r="M31" s="48"/>
      <c r="N31" s="57">
        <f t="shared" ref="N31:N32" si="3">M31*L31*K31</f>
        <v>0</v>
      </c>
      <c r="O31" s="47">
        <f>M31-I31</f>
        <v>0</v>
      </c>
      <c r="P31" s="47">
        <f>O31*L31*K31</f>
        <v>0</v>
      </c>
      <c r="Q31" s="47">
        <f>N31-J31</f>
        <v>0</v>
      </c>
      <c r="R31" s="70"/>
    </row>
    <row r="32" spans="1:18" s="3" customFormat="1" ht="21.5" customHeight="1" x14ac:dyDescent="0.4">
      <c r="A32" s="210" t="s">
        <v>62</v>
      </c>
      <c r="B32" s="167"/>
      <c r="C32" s="167"/>
      <c r="D32" s="167"/>
      <c r="E32" s="29"/>
      <c r="F32" s="24" t="s">
        <v>25</v>
      </c>
      <c r="G32" s="17"/>
      <c r="H32" s="18"/>
      <c r="I32" s="16"/>
      <c r="J32" s="56">
        <f>G32*H32*I32</f>
        <v>0</v>
      </c>
      <c r="K32" s="48"/>
      <c r="L32" s="49"/>
      <c r="M32" s="48"/>
      <c r="N32" s="57">
        <f t="shared" si="3"/>
        <v>0</v>
      </c>
      <c r="O32" s="47">
        <f t="shared" ref="O32:O34" si="4">M32-I32</f>
        <v>0</v>
      </c>
      <c r="P32" s="47">
        <f t="shared" ref="P32:P34" si="5">O32*L32*K32</f>
        <v>0</v>
      </c>
      <c r="Q32" s="47">
        <f t="shared" ref="Q32:Q34" si="6">N32-J32</f>
        <v>0</v>
      </c>
      <c r="R32" s="67"/>
    </row>
    <row r="33" spans="1:18" s="3" customFormat="1" ht="17.25" customHeight="1" x14ac:dyDescent="0.4">
      <c r="A33" s="125" t="s">
        <v>63</v>
      </c>
      <c r="B33" s="126"/>
      <c r="C33" s="126"/>
      <c r="D33" s="126"/>
      <c r="E33" s="127"/>
      <c r="F33" s="9" t="s">
        <v>25</v>
      </c>
      <c r="G33" s="10"/>
      <c r="H33" s="10"/>
      <c r="I33" s="60"/>
      <c r="J33" s="43">
        <f>SUM(J31:J32)</f>
        <v>0</v>
      </c>
      <c r="K33" s="44"/>
      <c r="L33" s="44"/>
      <c r="M33" s="45"/>
      <c r="N33" s="50">
        <f>SUM(N31:N32)</f>
        <v>0</v>
      </c>
      <c r="O33" s="47">
        <f t="shared" si="4"/>
        <v>0</v>
      </c>
      <c r="P33" s="47">
        <f t="shared" si="5"/>
        <v>0</v>
      </c>
      <c r="Q33" s="47">
        <f t="shared" si="6"/>
        <v>0</v>
      </c>
      <c r="R33" s="65"/>
    </row>
    <row r="34" spans="1:18" s="3" customFormat="1" ht="19.5" customHeight="1" x14ac:dyDescent="0.4">
      <c r="A34" s="165" t="s">
        <v>26</v>
      </c>
      <c r="B34" s="165"/>
      <c r="C34" s="165"/>
      <c r="D34" s="165"/>
      <c r="E34" s="165"/>
      <c r="F34" s="11">
        <v>0.08</v>
      </c>
      <c r="G34" s="30"/>
      <c r="H34" s="30"/>
      <c r="I34" s="30"/>
      <c r="J34" s="43">
        <f>(J20+J27+J33)*F34</f>
        <v>3494.4</v>
      </c>
      <c r="K34" s="48"/>
      <c r="L34" s="49"/>
      <c r="M34" s="48"/>
      <c r="N34" s="50">
        <f>(N20+N27+N33)*F34</f>
        <v>0</v>
      </c>
      <c r="O34" s="47">
        <f t="shared" si="4"/>
        <v>0</v>
      </c>
      <c r="P34" s="47">
        <f t="shared" si="5"/>
        <v>0</v>
      </c>
      <c r="Q34" s="68">
        <f t="shared" si="6"/>
        <v>-3494.4</v>
      </c>
      <c r="R34" s="65"/>
    </row>
    <row r="35" spans="1:18" s="3" customFormat="1" ht="19.5" customHeight="1" x14ac:dyDescent="0.4">
      <c r="A35" s="211" t="s">
        <v>64</v>
      </c>
      <c r="B35" s="212"/>
      <c r="C35" s="212"/>
      <c r="D35" s="212"/>
      <c r="E35" s="212"/>
      <c r="F35" s="212"/>
      <c r="G35" s="212"/>
      <c r="H35" s="212"/>
      <c r="I35" s="212"/>
      <c r="J35" s="212"/>
      <c r="K35" s="212"/>
      <c r="L35" s="212"/>
      <c r="M35" s="212"/>
      <c r="N35" s="212"/>
      <c r="O35" s="212"/>
      <c r="P35" s="212"/>
      <c r="Q35" s="212"/>
      <c r="R35" s="212"/>
    </row>
    <row r="36" spans="1:18" s="3" customFormat="1" ht="22.5" customHeight="1" x14ac:dyDescent="0.4">
      <c r="A36" s="20">
        <v>4</v>
      </c>
      <c r="B36" s="195" t="s">
        <v>65</v>
      </c>
      <c r="C36" s="196"/>
      <c r="D36" s="196"/>
      <c r="E36" s="197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</row>
    <row r="37" spans="1:18" s="3" customFormat="1" ht="12" customHeight="1" x14ac:dyDescent="0.4">
      <c r="A37" s="198"/>
      <c r="B37" s="199"/>
      <c r="C37" s="199"/>
      <c r="D37" s="199"/>
      <c r="E37" s="200"/>
      <c r="F37" s="22"/>
      <c r="G37" s="23" t="s">
        <v>42</v>
      </c>
      <c r="H37" s="23" t="s">
        <v>42</v>
      </c>
      <c r="I37" s="23" t="s">
        <v>42</v>
      </c>
      <c r="J37" s="23" t="s">
        <v>42</v>
      </c>
      <c r="K37" s="26" t="s">
        <v>43</v>
      </c>
      <c r="L37" s="26" t="s">
        <v>43</v>
      </c>
      <c r="M37" s="26" t="s">
        <v>44</v>
      </c>
      <c r="N37" s="58" t="s">
        <v>45</v>
      </c>
      <c r="O37" s="23" t="s">
        <v>46</v>
      </c>
      <c r="P37" s="23" t="s">
        <v>38</v>
      </c>
      <c r="Q37" s="69" t="s">
        <v>47</v>
      </c>
      <c r="R37" s="23" t="s">
        <v>23</v>
      </c>
    </row>
    <row r="38" spans="1:18" s="3" customFormat="1" ht="39.75" customHeight="1" x14ac:dyDescent="0.4">
      <c r="A38" s="201" t="s">
        <v>66</v>
      </c>
      <c r="B38" s="202"/>
      <c r="C38" s="202"/>
      <c r="D38" s="202"/>
      <c r="E38" s="203"/>
      <c r="F38" s="12" t="s">
        <v>28</v>
      </c>
      <c r="G38" s="12" t="s">
        <v>67</v>
      </c>
      <c r="H38" s="12" t="s">
        <v>50</v>
      </c>
      <c r="I38" s="12" t="s">
        <v>31</v>
      </c>
      <c r="J38" s="12" t="s">
        <v>32</v>
      </c>
      <c r="K38" s="12" t="s">
        <v>60</v>
      </c>
      <c r="L38" s="12" t="s">
        <v>52</v>
      </c>
      <c r="M38" s="12" t="s">
        <v>35</v>
      </c>
      <c r="N38" s="12" t="s">
        <v>36</v>
      </c>
      <c r="O38" s="12" t="s">
        <v>37</v>
      </c>
      <c r="P38" s="12" t="s">
        <v>38</v>
      </c>
      <c r="Q38" s="59" t="s">
        <v>39</v>
      </c>
      <c r="R38" s="33"/>
    </row>
    <row r="39" spans="1:18" s="3" customFormat="1" ht="23.25" customHeight="1" x14ac:dyDescent="0.4">
      <c r="A39" s="204" t="s">
        <v>125</v>
      </c>
      <c r="B39" s="205"/>
      <c r="C39" s="205"/>
      <c r="D39" s="205"/>
      <c r="E39" s="98"/>
      <c r="F39" s="16"/>
      <c r="G39" s="17"/>
      <c r="H39" s="18"/>
      <c r="I39" s="16"/>
      <c r="J39" s="56">
        <f t="shared" ref="J39:J40" si="7">H39*I39*G39</f>
        <v>0</v>
      </c>
      <c r="K39" s="48"/>
      <c r="L39" s="49"/>
      <c r="M39" s="48"/>
      <c r="N39" s="57">
        <f t="shared" ref="N39:N41" si="8">M39*L39*K39</f>
        <v>0</v>
      </c>
      <c r="O39" s="47">
        <f t="shared" ref="O39:O42" si="9">M39-I39</f>
        <v>0</v>
      </c>
      <c r="P39" s="47">
        <f>O39*L39*K39</f>
        <v>0</v>
      </c>
      <c r="Q39" s="47">
        <f t="shared" ref="Q39:Q42" si="10">N39-J39</f>
        <v>0</v>
      </c>
      <c r="R39" s="99"/>
    </row>
    <row r="40" spans="1:18" s="3" customFormat="1" ht="23.25" customHeight="1" x14ac:dyDescent="0.4">
      <c r="A40" s="205" t="s">
        <v>126</v>
      </c>
      <c r="B40" s="205"/>
      <c r="C40" s="205"/>
      <c r="D40" s="205"/>
      <c r="E40" s="98"/>
      <c r="F40" s="16"/>
      <c r="G40" s="17"/>
      <c r="H40" s="18"/>
      <c r="I40" s="16"/>
      <c r="J40" s="56">
        <f t="shared" si="7"/>
        <v>0</v>
      </c>
      <c r="K40" s="48"/>
      <c r="L40" s="49"/>
      <c r="M40" s="48"/>
      <c r="N40" s="57">
        <f t="shared" si="8"/>
        <v>0</v>
      </c>
      <c r="O40" s="47">
        <f t="shared" si="9"/>
        <v>0</v>
      </c>
      <c r="P40" s="47">
        <f>O40*L40*K40</f>
        <v>0</v>
      </c>
      <c r="Q40" s="47">
        <f t="shared" si="10"/>
        <v>0</v>
      </c>
      <c r="R40" s="99"/>
    </row>
    <row r="41" spans="1:18" s="3" customFormat="1" ht="23.25" customHeight="1" x14ac:dyDescent="0.4">
      <c r="A41" s="184" t="s">
        <v>68</v>
      </c>
      <c r="B41" s="185"/>
      <c r="C41" s="185"/>
      <c r="D41" s="185"/>
      <c r="E41" s="31"/>
      <c r="F41" s="16"/>
      <c r="G41" s="17"/>
      <c r="H41" s="18"/>
      <c r="I41" s="16"/>
      <c r="J41" s="56">
        <f>H41*I41*G41</f>
        <v>0</v>
      </c>
      <c r="K41" s="48"/>
      <c r="L41" s="49"/>
      <c r="M41" s="48"/>
      <c r="N41" s="57">
        <f t="shared" si="8"/>
        <v>0</v>
      </c>
      <c r="O41" s="47">
        <f t="shared" si="9"/>
        <v>0</v>
      </c>
      <c r="P41" s="47">
        <f t="shared" ref="P41:P42" si="11">O41*L41*K41</f>
        <v>0</v>
      </c>
      <c r="Q41" s="47">
        <f t="shared" si="10"/>
        <v>0</v>
      </c>
      <c r="R41" s="65"/>
    </row>
    <row r="42" spans="1:18" s="3" customFormat="1" ht="16.5" customHeight="1" x14ac:dyDescent="0.4">
      <c r="A42" s="125" t="s">
        <v>69</v>
      </c>
      <c r="B42" s="126"/>
      <c r="C42" s="126"/>
      <c r="D42" s="126"/>
      <c r="E42" s="127"/>
      <c r="F42" s="186"/>
      <c r="G42" s="187"/>
      <c r="H42" s="187"/>
      <c r="I42" s="188"/>
      <c r="J42" s="43">
        <f>SUM(J39:J41)</f>
        <v>0</v>
      </c>
      <c r="K42" s="44"/>
      <c r="L42" s="44"/>
      <c r="M42" s="45"/>
      <c r="N42" s="50">
        <f>SUM(N39:N41)</f>
        <v>0</v>
      </c>
      <c r="O42" s="47">
        <f t="shared" si="9"/>
        <v>0</v>
      </c>
      <c r="P42" s="47">
        <f t="shared" si="11"/>
        <v>0</v>
      </c>
      <c r="Q42" s="68">
        <f t="shared" si="10"/>
        <v>0</v>
      </c>
      <c r="R42" s="65"/>
    </row>
    <row r="43" spans="1:18" s="3" customFormat="1" ht="15" customHeight="1" x14ac:dyDescent="0.4">
      <c r="A43" s="20">
        <v>5</v>
      </c>
      <c r="B43" s="189" t="s">
        <v>70</v>
      </c>
      <c r="C43" s="190"/>
      <c r="D43" s="190"/>
      <c r="E43" s="19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</row>
    <row r="44" spans="1:18" s="3" customFormat="1" ht="13.15" x14ac:dyDescent="0.4">
      <c r="A44" s="192"/>
      <c r="B44" s="193"/>
      <c r="C44" s="193"/>
      <c r="D44" s="193"/>
      <c r="E44" s="194"/>
      <c r="F44" s="22"/>
      <c r="G44" s="23" t="s">
        <v>42</v>
      </c>
      <c r="H44" s="23" t="s">
        <v>42</v>
      </c>
      <c r="I44" s="23" t="s">
        <v>42</v>
      </c>
      <c r="J44" s="58" t="s">
        <v>42</v>
      </c>
      <c r="K44" s="26" t="s">
        <v>43</v>
      </c>
      <c r="L44" s="26" t="s">
        <v>43</v>
      </c>
      <c r="M44" s="26" t="s">
        <v>44</v>
      </c>
      <c r="N44" s="58" t="s">
        <v>45</v>
      </c>
      <c r="O44" s="23" t="s">
        <v>46</v>
      </c>
      <c r="P44" s="23" t="s">
        <v>38</v>
      </c>
      <c r="Q44" s="69" t="s">
        <v>47</v>
      </c>
      <c r="R44" s="23" t="s">
        <v>23</v>
      </c>
    </row>
    <row r="45" spans="1:18" s="3" customFormat="1" ht="38.25" x14ac:dyDescent="0.4">
      <c r="A45" s="177" t="s">
        <v>71</v>
      </c>
      <c r="B45" s="178"/>
      <c r="C45" s="178"/>
      <c r="D45" s="178"/>
      <c r="E45" s="179"/>
      <c r="F45" s="12" t="s">
        <v>28</v>
      </c>
      <c r="G45" s="12" t="s">
        <v>49</v>
      </c>
      <c r="H45" s="12" t="s">
        <v>50</v>
      </c>
      <c r="I45" s="12" t="s">
        <v>31</v>
      </c>
      <c r="J45" s="59" t="s">
        <v>32</v>
      </c>
      <c r="K45" s="12" t="s">
        <v>51</v>
      </c>
      <c r="L45" s="12" t="s">
        <v>52</v>
      </c>
      <c r="M45" s="12" t="s">
        <v>35</v>
      </c>
      <c r="N45" s="59" t="s">
        <v>36</v>
      </c>
      <c r="O45" s="12" t="s">
        <v>37</v>
      </c>
      <c r="P45" s="12" t="s">
        <v>38</v>
      </c>
      <c r="Q45" s="59" t="s">
        <v>39</v>
      </c>
      <c r="R45" s="33"/>
    </row>
    <row r="46" spans="1:18" s="3" customFormat="1" ht="12.75" x14ac:dyDescent="0.4">
      <c r="A46" s="176" t="s">
        <v>53</v>
      </c>
      <c r="B46" s="167"/>
      <c r="C46" s="173"/>
      <c r="D46" s="173"/>
      <c r="E46" s="180"/>
      <c r="F46" s="32" t="s">
        <v>25</v>
      </c>
      <c r="G46" s="17"/>
      <c r="H46" s="18"/>
      <c r="I46" s="16"/>
      <c r="J46" s="56">
        <f>G46*H46*I46</f>
        <v>0</v>
      </c>
      <c r="K46" s="48"/>
      <c r="L46" s="49"/>
      <c r="M46" s="48"/>
      <c r="N46" s="57">
        <f>M46*L46*K46</f>
        <v>0</v>
      </c>
      <c r="O46" s="47">
        <f>M46-I46</f>
        <v>0</v>
      </c>
      <c r="P46" s="47">
        <f>O46*L46*K46</f>
        <v>0</v>
      </c>
      <c r="Q46" s="47">
        <f>N46-J46</f>
        <v>0</v>
      </c>
      <c r="R46" s="70"/>
    </row>
    <row r="47" spans="1:18" s="3" customFormat="1" ht="12.75" x14ac:dyDescent="0.4">
      <c r="A47" s="176" t="s">
        <v>54</v>
      </c>
      <c r="B47" s="167"/>
      <c r="C47" s="181" t="s">
        <v>124</v>
      </c>
      <c r="D47" s="173"/>
      <c r="E47" s="180"/>
      <c r="F47" s="24" t="s">
        <v>25</v>
      </c>
      <c r="G47" s="17"/>
      <c r="H47" s="18"/>
      <c r="I47" s="16"/>
      <c r="J47" s="56">
        <f>G47*H47*I47</f>
        <v>0</v>
      </c>
      <c r="K47" s="48"/>
      <c r="L47" s="49"/>
      <c r="M47" s="48"/>
      <c r="N47" s="57">
        <f>M47*L47*K47</f>
        <v>0</v>
      </c>
      <c r="O47" s="47">
        <f>M47-I47</f>
        <v>0</v>
      </c>
      <c r="P47" s="47">
        <f>O47*L47*K47</f>
        <v>0</v>
      </c>
      <c r="Q47" s="47">
        <f>N47-J47</f>
        <v>0</v>
      </c>
      <c r="R47" s="97"/>
    </row>
    <row r="48" spans="1:18" s="3" customFormat="1" ht="14.25" customHeight="1" x14ac:dyDescent="0.4">
      <c r="A48" s="182" t="s">
        <v>55</v>
      </c>
      <c r="B48" s="182"/>
      <c r="C48" s="182"/>
      <c r="D48" s="182"/>
      <c r="E48" s="182"/>
      <c r="F48" s="183"/>
      <c r="G48" s="183"/>
      <c r="H48" s="183"/>
      <c r="I48" s="183"/>
      <c r="J48" s="183"/>
      <c r="K48" s="12"/>
      <c r="L48" s="19"/>
      <c r="M48" s="12"/>
      <c r="N48" s="12"/>
      <c r="O48" s="12"/>
      <c r="P48" s="12"/>
      <c r="Q48" s="12"/>
      <c r="R48" s="65"/>
    </row>
    <row r="49" spans="1:18" s="3" customFormat="1" ht="16.5" customHeight="1" x14ac:dyDescent="0.4">
      <c r="A49" s="125" t="s">
        <v>56</v>
      </c>
      <c r="B49" s="126"/>
      <c r="C49" s="126"/>
      <c r="D49" s="126"/>
      <c r="E49" s="127"/>
      <c r="F49" s="25"/>
      <c r="G49" s="10"/>
      <c r="H49" s="10"/>
      <c r="I49" s="60"/>
      <c r="J49" s="43">
        <f>SUM(J46:J48)</f>
        <v>0</v>
      </c>
      <c r="K49" s="44"/>
      <c r="L49" s="44"/>
      <c r="M49" s="45"/>
      <c r="N49" s="50">
        <f>SUM(N46:N48)</f>
        <v>0</v>
      </c>
      <c r="O49" s="47">
        <f>M49-I49</f>
        <v>0</v>
      </c>
      <c r="P49" s="47">
        <f>O49*L49*K49</f>
        <v>0</v>
      </c>
      <c r="Q49" s="68">
        <f>N49-J49</f>
        <v>0</v>
      </c>
      <c r="R49" s="65"/>
    </row>
    <row r="50" spans="1:18" s="3" customFormat="1" ht="15" customHeight="1" x14ac:dyDescent="0.4">
      <c r="A50" s="26">
        <v>6</v>
      </c>
      <c r="B50" s="142" t="s">
        <v>72</v>
      </c>
      <c r="C50" s="143"/>
      <c r="D50" s="143"/>
      <c r="E50" s="144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</row>
    <row r="51" spans="1:18" s="3" customFormat="1" ht="13.15" x14ac:dyDescent="0.4">
      <c r="A51" s="33"/>
      <c r="B51" s="157"/>
      <c r="C51" s="158"/>
      <c r="D51" s="158"/>
      <c r="E51" s="159"/>
      <c r="F51" s="22"/>
      <c r="G51" s="23" t="s">
        <v>42</v>
      </c>
      <c r="H51" s="23" t="s">
        <v>42</v>
      </c>
      <c r="I51" s="23" t="s">
        <v>42</v>
      </c>
      <c r="J51" s="58" t="s">
        <v>42</v>
      </c>
      <c r="K51" s="26" t="s">
        <v>43</v>
      </c>
      <c r="L51" s="26" t="s">
        <v>43</v>
      </c>
      <c r="M51" s="26" t="s">
        <v>44</v>
      </c>
      <c r="N51" s="58" t="s">
        <v>45</v>
      </c>
      <c r="O51" s="23" t="s">
        <v>46</v>
      </c>
      <c r="P51" s="23" t="s">
        <v>38</v>
      </c>
      <c r="Q51" s="69" t="s">
        <v>47</v>
      </c>
      <c r="R51" s="23" t="s">
        <v>23</v>
      </c>
    </row>
    <row r="52" spans="1:18" s="3" customFormat="1" ht="38.25" x14ac:dyDescent="0.4">
      <c r="A52" s="160" t="s">
        <v>73</v>
      </c>
      <c r="B52" s="161"/>
      <c r="C52" s="161"/>
      <c r="D52" s="161"/>
      <c r="E52" s="162"/>
      <c r="F52" s="12" t="s">
        <v>28</v>
      </c>
      <c r="G52" s="12" t="s">
        <v>59</v>
      </c>
      <c r="H52" s="12" t="s">
        <v>50</v>
      </c>
      <c r="I52" s="12" t="s">
        <v>31</v>
      </c>
      <c r="J52" s="59" t="s">
        <v>32</v>
      </c>
      <c r="K52" s="12" t="s">
        <v>60</v>
      </c>
      <c r="L52" s="12" t="s">
        <v>52</v>
      </c>
      <c r="M52" s="12" t="s">
        <v>35</v>
      </c>
      <c r="N52" s="59" t="s">
        <v>36</v>
      </c>
      <c r="O52" s="12" t="s">
        <v>37</v>
      </c>
      <c r="P52" s="12" t="s">
        <v>38</v>
      </c>
      <c r="Q52" s="12" t="s">
        <v>39</v>
      </c>
      <c r="R52" s="33"/>
    </row>
    <row r="53" spans="1:18" s="3" customFormat="1" ht="22.05" customHeight="1" x14ac:dyDescent="0.4">
      <c r="A53" s="172" t="s">
        <v>74</v>
      </c>
      <c r="B53" s="173"/>
      <c r="C53" s="34" t="s">
        <v>75</v>
      </c>
      <c r="D53" s="174" t="s">
        <v>76</v>
      </c>
      <c r="E53" s="175"/>
      <c r="F53" s="24" t="s">
        <v>25</v>
      </c>
      <c r="G53" s="17"/>
      <c r="H53" s="18"/>
      <c r="I53" s="16"/>
      <c r="J53" s="56">
        <f t="shared" ref="J53:J56" si="12">H53*I53*G53</f>
        <v>0</v>
      </c>
      <c r="K53" s="48"/>
      <c r="L53" s="49"/>
      <c r="M53" s="48"/>
      <c r="N53" s="57">
        <f t="shared" ref="N53:N56" si="13">M53*L53*K53</f>
        <v>0</v>
      </c>
      <c r="O53" s="47">
        <f t="shared" ref="O53:O57" si="14">M53-I53</f>
        <v>0</v>
      </c>
      <c r="P53" s="47">
        <f t="shared" ref="P53:P57" si="15">O53*L53*K53</f>
        <v>0</v>
      </c>
      <c r="Q53" s="47">
        <f t="shared" ref="Q53:Q57" si="16">N53-J53</f>
        <v>0</v>
      </c>
      <c r="R53" s="65"/>
    </row>
    <row r="54" spans="1:18" s="3" customFormat="1" ht="22.05" customHeight="1" x14ac:dyDescent="0.4">
      <c r="A54" s="176" t="s">
        <v>77</v>
      </c>
      <c r="B54" s="167"/>
      <c r="C54" s="167"/>
      <c r="D54" s="167"/>
      <c r="E54" s="168"/>
      <c r="F54" s="24" t="s">
        <v>25</v>
      </c>
      <c r="G54" s="17"/>
      <c r="H54" s="18"/>
      <c r="I54" s="16"/>
      <c r="J54" s="56">
        <f t="shared" si="12"/>
        <v>0</v>
      </c>
      <c r="K54" s="48"/>
      <c r="L54" s="49"/>
      <c r="M54" s="48"/>
      <c r="N54" s="57">
        <f t="shared" si="13"/>
        <v>0</v>
      </c>
      <c r="O54" s="47">
        <f t="shared" si="14"/>
        <v>0</v>
      </c>
      <c r="P54" s="47">
        <f t="shared" si="15"/>
        <v>0</v>
      </c>
      <c r="Q54" s="47">
        <f t="shared" si="16"/>
        <v>0</v>
      </c>
      <c r="R54" s="65"/>
    </row>
    <row r="55" spans="1:18" s="3" customFormat="1" ht="22.05" customHeight="1" x14ac:dyDescent="0.4">
      <c r="A55" s="176" t="s">
        <v>78</v>
      </c>
      <c r="B55" s="167"/>
      <c r="C55" s="167"/>
      <c r="D55" s="167"/>
      <c r="E55" s="29"/>
      <c r="F55" s="24" t="s">
        <v>25</v>
      </c>
      <c r="G55" s="17"/>
      <c r="H55" s="18"/>
      <c r="I55" s="16"/>
      <c r="J55" s="56">
        <f t="shared" si="12"/>
        <v>0</v>
      </c>
      <c r="K55" s="48"/>
      <c r="L55" s="49"/>
      <c r="M55" s="48"/>
      <c r="N55" s="57">
        <f t="shared" si="13"/>
        <v>0</v>
      </c>
      <c r="O55" s="47">
        <f t="shared" si="14"/>
        <v>0</v>
      </c>
      <c r="P55" s="47">
        <f t="shared" si="15"/>
        <v>0</v>
      </c>
      <c r="Q55" s="47">
        <f t="shared" si="16"/>
        <v>0</v>
      </c>
      <c r="R55" s="65"/>
    </row>
    <row r="56" spans="1:18" s="3" customFormat="1" ht="22.05" customHeight="1" x14ac:dyDescent="0.4">
      <c r="A56" s="176" t="s">
        <v>79</v>
      </c>
      <c r="B56" s="167"/>
      <c r="C56" s="167"/>
      <c r="D56" s="167"/>
      <c r="E56" s="29"/>
      <c r="F56" s="24" t="s">
        <v>25</v>
      </c>
      <c r="G56" s="17"/>
      <c r="H56" s="18"/>
      <c r="I56" s="16"/>
      <c r="J56" s="56">
        <f t="shared" si="12"/>
        <v>0</v>
      </c>
      <c r="K56" s="48"/>
      <c r="L56" s="49"/>
      <c r="M56" s="48"/>
      <c r="N56" s="57">
        <f t="shared" si="13"/>
        <v>0</v>
      </c>
      <c r="O56" s="47">
        <f t="shared" si="14"/>
        <v>0</v>
      </c>
      <c r="P56" s="47">
        <f t="shared" si="15"/>
        <v>0</v>
      </c>
      <c r="Q56" s="47">
        <f t="shared" si="16"/>
        <v>0</v>
      </c>
      <c r="R56" s="65"/>
    </row>
    <row r="57" spans="1:18" s="3" customFormat="1" ht="15.75" customHeight="1" x14ac:dyDescent="0.4">
      <c r="A57" s="125" t="s">
        <v>63</v>
      </c>
      <c r="B57" s="126"/>
      <c r="C57" s="126"/>
      <c r="D57" s="126"/>
      <c r="E57" s="127"/>
      <c r="F57" s="25"/>
      <c r="G57" s="10"/>
      <c r="H57" s="10"/>
      <c r="I57" s="60"/>
      <c r="J57" s="43">
        <f>SUM(J53:J56)</f>
        <v>0</v>
      </c>
      <c r="K57" s="44"/>
      <c r="L57" s="44"/>
      <c r="M57" s="45"/>
      <c r="N57" s="50">
        <f>SUM(N53:N56)</f>
        <v>0</v>
      </c>
      <c r="O57" s="47">
        <f t="shared" si="14"/>
        <v>0</v>
      </c>
      <c r="P57" s="47">
        <f t="shared" si="15"/>
        <v>0</v>
      </c>
      <c r="Q57" s="68">
        <f t="shared" si="16"/>
        <v>0</v>
      </c>
      <c r="R57" s="65"/>
    </row>
    <row r="58" spans="1:18" s="3" customFormat="1" ht="15" hidden="1" customHeight="1" x14ac:dyDescent="0.4">
      <c r="A58" s="26">
        <v>7</v>
      </c>
      <c r="B58" s="142" t="s">
        <v>80</v>
      </c>
      <c r="C58" s="143"/>
      <c r="D58" s="143"/>
      <c r="E58" s="144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</row>
    <row r="59" spans="1:18" s="3" customFormat="1" ht="13.15" hidden="1" x14ac:dyDescent="0.4">
      <c r="A59" s="157"/>
      <c r="B59" s="158"/>
      <c r="C59" s="158"/>
      <c r="D59" s="158"/>
      <c r="E59" s="159"/>
      <c r="F59" s="22"/>
      <c r="G59" s="23" t="s">
        <v>42</v>
      </c>
      <c r="H59" s="23" t="s">
        <v>42</v>
      </c>
      <c r="I59" s="23" t="s">
        <v>42</v>
      </c>
      <c r="J59" s="58" t="s">
        <v>42</v>
      </c>
      <c r="K59" s="26" t="s">
        <v>43</v>
      </c>
      <c r="L59" s="26" t="s">
        <v>43</v>
      </c>
      <c r="M59" s="26" t="s">
        <v>44</v>
      </c>
      <c r="N59" s="58" t="s">
        <v>45</v>
      </c>
      <c r="O59" s="23" t="s">
        <v>46</v>
      </c>
      <c r="P59" s="23" t="s">
        <v>38</v>
      </c>
      <c r="Q59" s="69" t="s">
        <v>47</v>
      </c>
      <c r="R59" s="23" t="s">
        <v>23</v>
      </c>
    </row>
    <row r="60" spans="1:18" s="3" customFormat="1" ht="38.25" hidden="1" x14ac:dyDescent="0.4">
      <c r="A60" s="160"/>
      <c r="B60" s="161"/>
      <c r="C60" s="161"/>
      <c r="D60" s="161"/>
      <c r="E60" s="162"/>
      <c r="F60" s="12" t="s">
        <v>28</v>
      </c>
      <c r="G60" s="12" t="s">
        <v>59</v>
      </c>
      <c r="H60" s="12" t="s">
        <v>50</v>
      </c>
      <c r="I60" s="12" t="s">
        <v>31</v>
      </c>
      <c r="J60" s="59" t="s">
        <v>32</v>
      </c>
      <c r="K60" s="12" t="s">
        <v>60</v>
      </c>
      <c r="L60" s="12" t="s">
        <v>52</v>
      </c>
      <c r="M60" s="12" t="s">
        <v>35</v>
      </c>
      <c r="N60" s="59" t="s">
        <v>36</v>
      </c>
      <c r="O60" s="12" t="s">
        <v>37</v>
      </c>
      <c r="P60" s="12" t="s">
        <v>38</v>
      </c>
      <c r="Q60" s="12" t="s">
        <v>39</v>
      </c>
      <c r="R60" s="33"/>
    </row>
    <row r="61" spans="1:18" s="3" customFormat="1" ht="13.5" hidden="1" customHeight="1" x14ac:dyDescent="0.4">
      <c r="A61" s="166" t="s">
        <v>81</v>
      </c>
      <c r="B61" s="167"/>
      <c r="C61" s="167"/>
      <c r="D61" s="167"/>
      <c r="E61" s="168"/>
      <c r="F61" s="9" t="s">
        <v>25</v>
      </c>
      <c r="G61" s="17"/>
      <c r="H61" s="18"/>
      <c r="I61" s="16"/>
      <c r="J61" s="56">
        <f>H61*I61*G61</f>
        <v>0</v>
      </c>
      <c r="K61" s="48"/>
      <c r="L61" s="49"/>
      <c r="M61" s="48"/>
      <c r="N61" s="57">
        <f>M61*L61*K61</f>
        <v>0</v>
      </c>
      <c r="O61" s="47">
        <f>M61-I61</f>
        <v>0</v>
      </c>
      <c r="P61" s="47">
        <f>O61*L61*K61</f>
        <v>0</v>
      </c>
      <c r="Q61" s="47">
        <f>N61-J61</f>
        <v>0</v>
      </c>
      <c r="R61" s="70"/>
    </row>
    <row r="62" spans="1:18" s="3" customFormat="1" ht="15.75" hidden="1" customHeight="1" x14ac:dyDescent="0.4">
      <c r="A62" s="166" t="s">
        <v>82</v>
      </c>
      <c r="B62" s="167"/>
      <c r="C62" s="167"/>
      <c r="D62" s="167"/>
      <c r="E62" s="168"/>
      <c r="F62" s="24" t="s">
        <v>25</v>
      </c>
      <c r="G62" s="17"/>
      <c r="H62" s="18"/>
      <c r="I62" s="16"/>
      <c r="J62" s="56">
        <f>H62*I62*G62</f>
        <v>0</v>
      </c>
      <c r="K62" s="48"/>
      <c r="L62" s="49"/>
      <c r="M62" s="48"/>
      <c r="N62" s="57">
        <f>M62*L62*K62</f>
        <v>0</v>
      </c>
      <c r="O62" s="47">
        <f>M62-I62</f>
        <v>0</v>
      </c>
      <c r="P62" s="47">
        <f>O62*L62*K62</f>
        <v>0</v>
      </c>
      <c r="Q62" s="47">
        <f>N62-J62</f>
        <v>0</v>
      </c>
      <c r="R62" s="65"/>
    </row>
    <row r="63" spans="1:18" s="3" customFormat="1" ht="15.75" hidden="1" customHeight="1" x14ac:dyDescent="0.4">
      <c r="A63" s="166" t="s">
        <v>83</v>
      </c>
      <c r="B63" s="167"/>
      <c r="C63" s="167"/>
      <c r="D63" s="167"/>
      <c r="E63" s="168"/>
      <c r="F63" s="24" t="s">
        <v>25</v>
      </c>
      <c r="G63" s="17"/>
      <c r="H63" s="18"/>
      <c r="I63" s="16"/>
      <c r="J63" s="56">
        <f>H63*I63*G63</f>
        <v>0</v>
      </c>
      <c r="K63" s="48"/>
      <c r="L63" s="49"/>
      <c r="M63" s="48"/>
      <c r="N63" s="57">
        <f>M63*L63*K63</f>
        <v>0</v>
      </c>
      <c r="O63" s="47">
        <f>M63-I63</f>
        <v>0</v>
      </c>
      <c r="P63" s="47">
        <f>O63*L63*K63</f>
        <v>0</v>
      </c>
      <c r="Q63" s="47">
        <f>N63-J63</f>
        <v>0</v>
      </c>
      <c r="R63" s="65"/>
    </row>
    <row r="64" spans="1:18" s="3" customFormat="1" ht="15" hidden="1" customHeight="1" x14ac:dyDescent="0.4">
      <c r="A64" s="169" t="s">
        <v>84</v>
      </c>
      <c r="B64" s="170"/>
      <c r="C64" s="170"/>
      <c r="D64" s="170"/>
      <c r="E64" s="171"/>
      <c r="F64" s="24" t="s">
        <v>25</v>
      </c>
      <c r="G64" s="17"/>
      <c r="H64" s="18"/>
      <c r="I64" s="16"/>
      <c r="J64" s="56">
        <f>H64*I64*G64</f>
        <v>0</v>
      </c>
      <c r="K64" s="48"/>
      <c r="L64" s="49"/>
      <c r="M64" s="48"/>
      <c r="N64" s="57">
        <f>M64*L64*K64</f>
        <v>0</v>
      </c>
      <c r="O64" s="47">
        <f>M64-I64</f>
        <v>0</v>
      </c>
      <c r="P64" s="47">
        <f>O64*L64*K64</f>
        <v>0</v>
      </c>
      <c r="Q64" s="47">
        <f>N64-J64</f>
        <v>0</v>
      </c>
      <c r="R64" s="65"/>
    </row>
    <row r="65" spans="1:18" s="3" customFormat="1" ht="15.75" hidden="1" customHeight="1" x14ac:dyDescent="0.4">
      <c r="A65" s="125" t="s">
        <v>63</v>
      </c>
      <c r="B65" s="126"/>
      <c r="C65" s="126"/>
      <c r="D65" s="126"/>
      <c r="E65" s="127"/>
      <c r="F65" s="25"/>
      <c r="G65" s="10"/>
      <c r="H65" s="10"/>
      <c r="I65" s="60"/>
      <c r="J65" s="43">
        <f>SUM(J61:J64)</f>
        <v>0</v>
      </c>
      <c r="K65" s="44"/>
      <c r="L65" s="44"/>
      <c r="M65" s="45"/>
      <c r="N65" s="50">
        <f>SUM(N61:N64)</f>
        <v>0</v>
      </c>
      <c r="O65" s="47">
        <f>M65-I65</f>
        <v>0</v>
      </c>
      <c r="P65" s="47">
        <f>O65*L65*K65</f>
        <v>0</v>
      </c>
      <c r="Q65" s="68">
        <f>N65-J65</f>
        <v>0</v>
      </c>
      <c r="R65" s="65"/>
    </row>
    <row r="66" spans="1:18" s="3" customFormat="1" ht="15" customHeight="1" x14ac:dyDescent="0.4">
      <c r="A66" s="26">
        <v>8</v>
      </c>
      <c r="B66" s="142" t="s">
        <v>85</v>
      </c>
      <c r="C66" s="143"/>
      <c r="D66" s="143"/>
      <c r="E66" s="144"/>
      <c r="F66" s="27"/>
      <c r="G66" s="27"/>
      <c r="H66" s="27"/>
      <c r="I66" s="27"/>
      <c r="J66" s="27"/>
      <c r="K66" s="27"/>
      <c r="L66" s="27"/>
      <c r="M66" s="27"/>
      <c r="N66" s="27"/>
      <c r="O66" s="27"/>
      <c r="P66" s="27"/>
      <c r="Q66" s="27"/>
      <c r="R66" s="27"/>
    </row>
    <row r="67" spans="1:18" s="3" customFormat="1" ht="13.15" x14ac:dyDescent="0.4">
      <c r="A67" s="157"/>
      <c r="B67" s="158"/>
      <c r="C67" s="158"/>
      <c r="D67" s="158"/>
      <c r="E67" s="159"/>
      <c r="F67" s="22"/>
      <c r="G67" s="23" t="s">
        <v>42</v>
      </c>
      <c r="H67" s="23" t="s">
        <v>42</v>
      </c>
      <c r="I67" s="23" t="s">
        <v>42</v>
      </c>
      <c r="J67" s="58" t="s">
        <v>42</v>
      </c>
      <c r="K67" s="26" t="s">
        <v>43</v>
      </c>
      <c r="L67" s="26" t="s">
        <v>43</v>
      </c>
      <c r="M67" s="26" t="s">
        <v>44</v>
      </c>
      <c r="N67" s="58" t="s">
        <v>45</v>
      </c>
      <c r="O67" s="23" t="s">
        <v>46</v>
      </c>
      <c r="P67" s="23" t="s">
        <v>38</v>
      </c>
      <c r="Q67" s="69" t="s">
        <v>47</v>
      </c>
      <c r="R67" s="23" t="s">
        <v>23</v>
      </c>
    </row>
    <row r="68" spans="1:18" s="3" customFormat="1" ht="38.25" x14ac:dyDescent="0.4">
      <c r="A68" s="160"/>
      <c r="B68" s="161"/>
      <c r="C68" s="161"/>
      <c r="D68" s="161"/>
      <c r="E68" s="162"/>
      <c r="F68" s="12" t="s">
        <v>28</v>
      </c>
      <c r="G68" s="12" t="s">
        <v>59</v>
      </c>
      <c r="H68" s="12" t="s">
        <v>50</v>
      </c>
      <c r="I68" s="12" t="s">
        <v>31</v>
      </c>
      <c r="J68" s="59" t="s">
        <v>32</v>
      </c>
      <c r="K68" s="12" t="s">
        <v>60</v>
      </c>
      <c r="L68" s="12" t="s">
        <v>52</v>
      </c>
      <c r="M68" s="12" t="s">
        <v>35</v>
      </c>
      <c r="N68" s="59" t="s">
        <v>36</v>
      </c>
      <c r="O68" s="12" t="s">
        <v>37</v>
      </c>
      <c r="P68" s="12" t="s">
        <v>38</v>
      </c>
      <c r="Q68" s="12" t="s">
        <v>39</v>
      </c>
      <c r="R68" s="33"/>
    </row>
    <row r="69" spans="1:18" s="3" customFormat="1" ht="23.55" customHeight="1" x14ac:dyDescent="0.4">
      <c r="A69" s="163" t="s">
        <v>86</v>
      </c>
      <c r="B69" s="163"/>
      <c r="C69" s="163"/>
      <c r="D69" s="163"/>
      <c r="E69" s="164"/>
      <c r="F69" s="24" t="s">
        <v>25</v>
      </c>
      <c r="G69" s="17"/>
      <c r="H69" s="18"/>
      <c r="I69" s="16"/>
      <c r="J69" s="56">
        <f>H69*I69*G69</f>
        <v>0</v>
      </c>
      <c r="K69" s="48"/>
      <c r="L69" s="49"/>
      <c r="M69" s="48"/>
      <c r="N69" s="57">
        <f>M69*L69*K69</f>
        <v>0</v>
      </c>
      <c r="O69" s="47">
        <f t="shared" ref="O69:O73" si="17">M69-I69</f>
        <v>0</v>
      </c>
      <c r="P69" s="47">
        <f t="shared" ref="P69:P73" si="18">O69*L69*K69</f>
        <v>0</v>
      </c>
      <c r="Q69" s="47">
        <f t="shared" ref="Q69:Q74" si="19">N69-J69</f>
        <v>0</v>
      </c>
      <c r="R69" s="65"/>
    </row>
    <row r="70" spans="1:18" s="3" customFormat="1" ht="23.55" customHeight="1" x14ac:dyDescent="0.4">
      <c r="A70" s="163" t="s">
        <v>87</v>
      </c>
      <c r="B70" s="163"/>
      <c r="C70" s="163"/>
      <c r="D70" s="163"/>
      <c r="E70" s="164"/>
      <c r="F70" s="24" t="s">
        <v>25</v>
      </c>
      <c r="G70" s="17"/>
      <c r="H70" s="18"/>
      <c r="I70" s="16"/>
      <c r="J70" s="56"/>
      <c r="K70" s="48"/>
      <c r="L70" s="49"/>
      <c r="M70" s="48"/>
      <c r="N70" s="57">
        <f>M70*L70*K70</f>
        <v>0</v>
      </c>
      <c r="O70" s="47">
        <f t="shared" si="17"/>
        <v>0</v>
      </c>
      <c r="P70" s="47">
        <f t="shared" si="18"/>
        <v>0</v>
      </c>
      <c r="Q70" s="47">
        <f t="shared" si="19"/>
        <v>0</v>
      </c>
      <c r="R70" s="65"/>
    </row>
    <row r="71" spans="1:18" s="3" customFormat="1" ht="23.55" customHeight="1" x14ac:dyDescent="0.35">
      <c r="A71" s="163" t="s">
        <v>88</v>
      </c>
      <c r="B71" s="163"/>
      <c r="C71" s="163"/>
      <c r="D71" s="163"/>
      <c r="E71" s="164"/>
      <c r="F71" s="24" t="s">
        <v>25</v>
      </c>
      <c r="G71" s="17"/>
      <c r="H71" s="18"/>
      <c r="I71" s="16"/>
      <c r="J71" s="79"/>
      <c r="K71" s="48"/>
      <c r="L71" s="49"/>
      <c r="M71" s="48"/>
      <c r="N71" s="80">
        <f>M71*L71*K71</f>
        <v>0</v>
      </c>
      <c r="O71" s="47">
        <f t="shared" si="17"/>
        <v>0</v>
      </c>
      <c r="P71" s="47">
        <f t="shared" si="18"/>
        <v>0</v>
      </c>
      <c r="Q71" s="47">
        <f t="shared" si="19"/>
        <v>0</v>
      </c>
      <c r="R71" s="65"/>
    </row>
    <row r="72" spans="1:18" s="3" customFormat="1" ht="14.25" customHeight="1" x14ac:dyDescent="0.4">
      <c r="A72" s="165" t="s">
        <v>89</v>
      </c>
      <c r="B72" s="165"/>
      <c r="C72" s="165"/>
      <c r="D72" s="165"/>
      <c r="E72" s="165"/>
      <c r="F72" s="11">
        <v>0.08</v>
      </c>
      <c r="G72" s="30"/>
      <c r="H72" s="30"/>
      <c r="I72" s="30"/>
      <c r="J72" s="43">
        <f>(J42+J49+J57+J65)*F72</f>
        <v>0</v>
      </c>
      <c r="K72" s="12"/>
      <c r="L72" s="19"/>
      <c r="M72" s="12"/>
      <c r="N72" s="50">
        <f>(N42+N49+N57+N65)*F72</f>
        <v>0</v>
      </c>
      <c r="O72" s="47">
        <f t="shared" si="17"/>
        <v>0</v>
      </c>
      <c r="P72" s="47">
        <f t="shared" si="18"/>
        <v>0</v>
      </c>
      <c r="Q72" s="47">
        <f t="shared" si="19"/>
        <v>0</v>
      </c>
      <c r="R72" s="65"/>
    </row>
    <row r="73" spans="1:18" s="3" customFormat="1" ht="15.75" customHeight="1" x14ac:dyDescent="0.4">
      <c r="A73" s="125" t="s">
        <v>90</v>
      </c>
      <c r="B73" s="126"/>
      <c r="C73" s="126"/>
      <c r="D73" s="126"/>
      <c r="E73" s="127"/>
      <c r="F73" s="9"/>
      <c r="G73" s="30"/>
      <c r="H73" s="30"/>
      <c r="I73" s="81"/>
      <c r="J73" s="43">
        <f>SUM(J69:J72)+J34+J16</f>
        <v>3494.4</v>
      </c>
      <c r="K73" s="10"/>
      <c r="L73" s="10"/>
      <c r="M73" s="60"/>
      <c r="N73" s="50">
        <f>SUM(N69:N72)+N34+N16</f>
        <v>0</v>
      </c>
      <c r="O73" s="47">
        <f t="shared" si="17"/>
        <v>0</v>
      </c>
      <c r="P73" s="47">
        <f t="shared" si="18"/>
        <v>0</v>
      </c>
      <c r="Q73" s="68">
        <f t="shared" si="19"/>
        <v>-3494.4</v>
      </c>
      <c r="R73" s="65"/>
    </row>
    <row r="74" spans="1:18" s="3" customFormat="1" ht="15.75" customHeight="1" x14ac:dyDescent="0.4">
      <c r="A74" s="125" t="s">
        <v>91</v>
      </c>
      <c r="B74" s="126"/>
      <c r="C74" s="126"/>
      <c r="D74" s="126"/>
      <c r="E74" s="127"/>
      <c r="F74" s="11">
        <v>0.06</v>
      </c>
      <c r="G74" s="30"/>
      <c r="H74" s="30"/>
      <c r="I74" s="81"/>
      <c r="J74" s="43">
        <f>(J20+J27+J33+J42+J49+J57+J65+J73+H98)*F74</f>
        <v>2830.4639999999999</v>
      </c>
      <c r="K74" s="10"/>
      <c r="L74" s="10"/>
      <c r="M74" s="60"/>
      <c r="N74" s="50">
        <f>(N20+N27+N33+N42+N49+N57+N65+N73)*F74</f>
        <v>0</v>
      </c>
      <c r="O74" s="47"/>
      <c r="P74" s="47"/>
      <c r="Q74" s="68">
        <f t="shared" si="19"/>
        <v>-2830.4639999999999</v>
      </c>
      <c r="R74" s="65"/>
    </row>
    <row r="75" spans="1:18" s="3" customFormat="1" ht="15" customHeight="1" x14ac:dyDescent="0.4">
      <c r="A75" s="26">
        <v>9</v>
      </c>
      <c r="B75" s="142" t="s">
        <v>92</v>
      </c>
      <c r="C75" s="143"/>
      <c r="D75" s="143"/>
      <c r="E75" s="144"/>
      <c r="F75" s="27"/>
      <c r="G75" s="27"/>
      <c r="H75" s="27"/>
      <c r="I75" s="27"/>
      <c r="J75" s="27"/>
      <c r="K75" s="27"/>
      <c r="L75" s="27"/>
      <c r="M75" s="27"/>
      <c r="N75" s="27"/>
      <c r="O75" s="27"/>
      <c r="P75" s="27"/>
      <c r="Q75" s="27"/>
      <c r="R75" s="27"/>
    </row>
    <row r="76" spans="1:18" s="3" customFormat="1" ht="12.75" customHeight="1" x14ac:dyDescent="0.4">
      <c r="A76" s="145"/>
      <c r="B76" s="146"/>
      <c r="C76" s="146"/>
      <c r="D76" s="146"/>
      <c r="E76" s="147"/>
      <c r="F76" s="22"/>
      <c r="G76" s="22"/>
      <c r="H76" s="22"/>
      <c r="I76" s="22"/>
      <c r="J76" s="58"/>
      <c r="K76" s="26" t="s">
        <v>43</v>
      </c>
      <c r="L76" s="26" t="s">
        <v>43</v>
      </c>
      <c r="M76" s="26" t="s">
        <v>44</v>
      </c>
      <c r="N76" s="23" t="s">
        <v>45</v>
      </c>
      <c r="O76" s="23"/>
      <c r="P76" s="23" t="s">
        <v>38</v>
      </c>
      <c r="Q76" s="69"/>
      <c r="R76" s="23" t="s">
        <v>23</v>
      </c>
    </row>
    <row r="77" spans="1:18" s="3" customFormat="1" ht="38.25" x14ac:dyDescent="0.4">
      <c r="A77" s="148" t="s">
        <v>93</v>
      </c>
      <c r="B77" s="149"/>
      <c r="C77" s="149"/>
      <c r="D77" s="149"/>
      <c r="E77" s="150"/>
      <c r="F77" s="12"/>
      <c r="G77" s="12"/>
      <c r="H77" s="71"/>
      <c r="I77" s="22"/>
      <c r="J77" s="59"/>
      <c r="K77" s="12" t="s">
        <v>60</v>
      </c>
      <c r="L77" s="12" t="s">
        <v>52</v>
      </c>
      <c r="M77" s="12" t="s">
        <v>35</v>
      </c>
      <c r="N77" s="12" t="s">
        <v>36</v>
      </c>
      <c r="O77" s="12"/>
      <c r="P77" s="12" t="s">
        <v>38</v>
      </c>
      <c r="Q77" s="59"/>
      <c r="R77" s="33"/>
    </row>
    <row r="78" spans="1:18" s="3" customFormat="1" ht="14.25" customHeight="1" x14ac:dyDescent="0.4">
      <c r="A78" s="151" t="s">
        <v>94</v>
      </c>
      <c r="B78" s="152"/>
      <c r="C78" s="152"/>
      <c r="D78" s="152"/>
      <c r="E78" s="153"/>
      <c r="F78" s="72" t="s">
        <v>25</v>
      </c>
      <c r="G78" s="73"/>
      <c r="H78" s="74"/>
      <c r="I78" s="74"/>
      <c r="J78" s="82"/>
      <c r="K78" s="48"/>
      <c r="L78" s="48"/>
      <c r="M78" s="48"/>
      <c r="N78" s="83">
        <f>L78*M78*K78</f>
        <v>0</v>
      </c>
      <c r="O78" s="84"/>
      <c r="P78" s="47">
        <f t="shared" ref="P78:P84" si="20">N78</f>
        <v>0</v>
      </c>
      <c r="Q78" s="82"/>
      <c r="R78" s="65"/>
    </row>
    <row r="79" spans="1:18" s="3" customFormat="1" ht="13.15" x14ac:dyDescent="0.4">
      <c r="A79" s="151" t="s">
        <v>95</v>
      </c>
      <c r="B79" s="152"/>
      <c r="C79" s="152"/>
      <c r="D79" s="152"/>
      <c r="E79" s="153"/>
      <c r="F79" s="72" t="s">
        <v>25</v>
      </c>
      <c r="G79" s="73"/>
      <c r="H79" s="74"/>
      <c r="I79" s="74"/>
      <c r="J79" s="82"/>
      <c r="K79" s="48"/>
      <c r="L79" s="48"/>
      <c r="M79" s="48"/>
      <c r="N79" s="83">
        <f>L79*M79*K79</f>
        <v>0</v>
      </c>
      <c r="O79" s="84"/>
      <c r="P79" s="47">
        <f t="shared" si="20"/>
        <v>0</v>
      </c>
      <c r="Q79" s="82"/>
      <c r="R79" s="65"/>
    </row>
    <row r="80" spans="1:18" s="3" customFormat="1" ht="15.75" customHeight="1" x14ac:dyDescent="0.4">
      <c r="A80" s="154" t="s">
        <v>96</v>
      </c>
      <c r="B80" s="155"/>
      <c r="C80" s="155"/>
      <c r="D80" s="155"/>
      <c r="E80" s="156"/>
      <c r="F80" s="72" t="s">
        <v>25</v>
      </c>
      <c r="G80" s="73"/>
      <c r="H80" s="74"/>
      <c r="I80" s="74"/>
      <c r="J80" s="82"/>
      <c r="K80" s="48"/>
      <c r="L80" s="48"/>
      <c r="M80" s="48"/>
      <c r="N80" s="83">
        <f>L80*M80*K80</f>
        <v>0</v>
      </c>
      <c r="O80" s="84"/>
      <c r="P80" s="47">
        <f t="shared" si="20"/>
        <v>0</v>
      </c>
      <c r="Q80" s="82"/>
      <c r="R80" s="65"/>
    </row>
    <row r="81" spans="1:18" s="3" customFormat="1" ht="13.5" customHeight="1" x14ac:dyDescent="0.4">
      <c r="A81" s="119" t="s">
        <v>97</v>
      </c>
      <c r="B81" s="120"/>
      <c r="C81" s="120"/>
      <c r="D81" s="120"/>
      <c r="E81" s="121"/>
      <c r="F81" s="72" t="s">
        <v>25</v>
      </c>
      <c r="G81" s="73"/>
      <c r="H81" s="74"/>
      <c r="I81" s="74"/>
      <c r="J81" s="85">
        <f>G81*H81*I81</f>
        <v>0</v>
      </c>
      <c r="K81" s="48"/>
      <c r="L81" s="48"/>
      <c r="M81" s="48"/>
      <c r="N81" s="83">
        <f>L81*M81*K81</f>
        <v>0</v>
      </c>
      <c r="O81" s="84"/>
      <c r="P81" s="47">
        <f t="shared" si="20"/>
        <v>0</v>
      </c>
      <c r="Q81" s="82"/>
      <c r="R81" s="65"/>
    </row>
    <row r="82" spans="1:18" s="3" customFormat="1" ht="13.5" customHeight="1" x14ac:dyDescent="0.4">
      <c r="A82" s="122" t="s">
        <v>98</v>
      </c>
      <c r="B82" s="123"/>
      <c r="C82" s="123"/>
      <c r="D82" s="123"/>
      <c r="E82" s="124"/>
      <c r="F82" s="75"/>
      <c r="G82" s="73"/>
      <c r="H82" s="74"/>
      <c r="I82" s="74"/>
      <c r="J82" s="82"/>
      <c r="K82" s="48" t="s">
        <v>99</v>
      </c>
      <c r="L82" s="48" t="s">
        <v>99</v>
      </c>
      <c r="M82" s="48" t="s">
        <v>99</v>
      </c>
      <c r="N82" s="86">
        <f>SUM(N78:N81)*F82</f>
        <v>0</v>
      </c>
      <c r="O82" s="84"/>
      <c r="P82" s="47">
        <f t="shared" si="20"/>
        <v>0</v>
      </c>
      <c r="Q82" s="82"/>
      <c r="R82" s="65"/>
    </row>
    <row r="83" spans="1:18" s="3" customFormat="1" ht="13.5" customHeight="1" x14ac:dyDescent="0.4">
      <c r="A83" s="119" t="s">
        <v>100</v>
      </c>
      <c r="B83" s="120"/>
      <c r="C83" s="120"/>
      <c r="D83" s="120"/>
      <c r="E83" s="121"/>
      <c r="F83" s="72" t="s">
        <v>25</v>
      </c>
      <c r="G83" s="73"/>
      <c r="H83" s="74"/>
      <c r="I83" s="74"/>
      <c r="J83" s="85"/>
      <c r="K83" s="48"/>
      <c r="L83" s="48"/>
      <c r="M83" s="48"/>
      <c r="N83" s="83">
        <f>L83*M83*K83</f>
        <v>0</v>
      </c>
      <c r="O83" s="84"/>
      <c r="P83" s="47">
        <f t="shared" si="20"/>
        <v>0</v>
      </c>
      <c r="Q83" s="82"/>
      <c r="R83" s="67"/>
    </row>
    <row r="84" spans="1:18" s="3" customFormat="1" ht="13.5" customHeight="1" x14ac:dyDescent="0.4">
      <c r="A84" s="122" t="s">
        <v>101</v>
      </c>
      <c r="B84" s="123"/>
      <c r="C84" s="123"/>
      <c r="D84" s="123"/>
      <c r="E84" s="124"/>
      <c r="F84" s="76">
        <v>0.08</v>
      </c>
      <c r="G84" s="12"/>
      <c r="H84" s="19"/>
      <c r="I84" s="19"/>
      <c r="J84" s="87">
        <f>(J81+J83)*F84</f>
        <v>0</v>
      </c>
      <c r="K84" s="48" t="s">
        <v>99</v>
      </c>
      <c r="L84" s="48" t="s">
        <v>99</v>
      </c>
      <c r="M84" s="48" t="s">
        <v>99</v>
      </c>
      <c r="N84" s="86">
        <f>SUM(N83:N83)*F84</f>
        <v>0</v>
      </c>
      <c r="O84" s="84"/>
      <c r="P84" s="47">
        <f t="shared" si="20"/>
        <v>0</v>
      </c>
      <c r="Q84" s="82"/>
      <c r="R84" s="65"/>
    </row>
    <row r="85" spans="1:18" s="3" customFormat="1" ht="16.5" customHeight="1" x14ac:dyDescent="0.4">
      <c r="A85" s="125" t="s">
        <v>102</v>
      </c>
      <c r="B85" s="126"/>
      <c r="C85" s="126"/>
      <c r="D85" s="126"/>
      <c r="E85" s="127"/>
      <c r="F85" s="25"/>
      <c r="G85" s="10"/>
      <c r="H85" s="10"/>
      <c r="I85" s="60"/>
      <c r="J85" s="88">
        <f>SUM(J78:J84)</f>
        <v>0</v>
      </c>
      <c r="K85" s="44" t="s">
        <v>99</v>
      </c>
      <c r="L85" s="44" t="s">
        <v>99</v>
      </c>
      <c r="M85" s="45" t="s">
        <v>99</v>
      </c>
      <c r="N85" s="86">
        <f>SUM(N78:N84)</f>
        <v>0</v>
      </c>
      <c r="O85" s="89"/>
      <c r="P85" s="68">
        <f>SUM(P78:P84)</f>
        <v>0</v>
      </c>
      <c r="Q85" s="95"/>
      <c r="R85" s="65"/>
    </row>
    <row r="86" spans="1:18" s="3" customFormat="1" ht="13.15" x14ac:dyDescent="0.4">
      <c r="A86" s="77"/>
      <c r="B86" s="77"/>
      <c r="C86" s="77"/>
      <c r="D86" s="77"/>
      <c r="E86" s="78"/>
    </row>
    <row r="87" spans="1:18" x14ac:dyDescent="0.4">
      <c r="F87" s="128" t="s">
        <v>103</v>
      </c>
      <c r="G87" s="129"/>
      <c r="H87" s="130" t="s">
        <v>42</v>
      </c>
      <c r="I87" s="131"/>
      <c r="J87" s="131"/>
      <c r="K87" s="132"/>
      <c r="L87" s="133" t="s">
        <v>104</v>
      </c>
      <c r="M87" s="134"/>
      <c r="N87" s="134"/>
      <c r="O87" s="135"/>
      <c r="P87" s="90" t="s">
        <v>47</v>
      </c>
    </row>
    <row r="88" spans="1:18" ht="24.75" customHeight="1" x14ac:dyDescent="0.4">
      <c r="F88" s="136"/>
      <c r="G88" s="137"/>
      <c r="H88" s="138" t="s">
        <v>105</v>
      </c>
      <c r="I88" s="139"/>
      <c r="J88" s="140" t="s">
        <v>106</v>
      </c>
      <c r="K88" s="141"/>
      <c r="L88" s="138" t="s">
        <v>107</v>
      </c>
      <c r="M88" s="139"/>
      <c r="N88" s="140" t="s">
        <v>108</v>
      </c>
      <c r="O88" s="141"/>
      <c r="P88" s="91" t="s">
        <v>109</v>
      </c>
    </row>
    <row r="89" spans="1:18" x14ac:dyDescent="0.4">
      <c r="F89" s="100" t="s">
        <v>110</v>
      </c>
      <c r="G89" s="101"/>
      <c r="H89" s="110">
        <f>J20</f>
        <v>0</v>
      </c>
      <c r="I89" s="111"/>
      <c r="J89" s="112"/>
      <c r="K89" s="111"/>
      <c r="L89" s="113">
        <f>N20</f>
        <v>0</v>
      </c>
      <c r="M89" s="114"/>
      <c r="N89" s="108" t="e">
        <f>L89/#REF!/#REF!</f>
        <v>#REF!</v>
      </c>
      <c r="O89" s="109"/>
      <c r="P89" s="92">
        <f t="shared" ref="P89:P98" si="21">L89-H89</f>
        <v>0</v>
      </c>
    </row>
    <row r="90" spans="1:18" x14ac:dyDescent="0.4">
      <c r="F90" s="100" t="s">
        <v>111</v>
      </c>
      <c r="G90" s="101"/>
      <c r="H90" s="110">
        <f>J27</f>
        <v>43680</v>
      </c>
      <c r="I90" s="111"/>
      <c r="J90" s="112"/>
      <c r="K90" s="111"/>
      <c r="L90" s="113">
        <f>N27</f>
        <v>0</v>
      </c>
      <c r="M90" s="114"/>
      <c r="N90" s="108" t="e">
        <f>L90/#REF!/#REF!</f>
        <v>#REF!</v>
      </c>
      <c r="O90" s="109"/>
      <c r="P90" s="92">
        <f t="shared" si="21"/>
        <v>-43680</v>
      </c>
    </row>
    <row r="91" spans="1:18" x14ac:dyDescent="0.4">
      <c r="F91" s="100" t="s">
        <v>112</v>
      </c>
      <c r="G91" s="101"/>
      <c r="H91" s="110">
        <f>J33</f>
        <v>0</v>
      </c>
      <c r="I91" s="111"/>
      <c r="J91" s="112"/>
      <c r="K91" s="111"/>
      <c r="L91" s="113">
        <f>N33</f>
        <v>0</v>
      </c>
      <c r="M91" s="114"/>
      <c r="N91" s="108" t="e">
        <f>L91/#REF!/#REF!</f>
        <v>#REF!</v>
      </c>
      <c r="O91" s="109"/>
      <c r="P91" s="92">
        <f t="shared" si="21"/>
        <v>0</v>
      </c>
    </row>
    <row r="92" spans="1:18" x14ac:dyDescent="0.4">
      <c r="F92" s="100" t="s">
        <v>113</v>
      </c>
      <c r="G92" s="101"/>
      <c r="H92" s="110">
        <f>J42</f>
        <v>0</v>
      </c>
      <c r="I92" s="111"/>
      <c r="J92" s="112"/>
      <c r="K92" s="111"/>
      <c r="L92" s="113">
        <f>N42</f>
        <v>0</v>
      </c>
      <c r="M92" s="114"/>
      <c r="N92" s="108" t="e">
        <f>L92/#REF!/#REF!</f>
        <v>#REF!</v>
      </c>
      <c r="O92" s="109"/>
      <c r="P92" s="92">
        <f t="shared" si="21"/>
        <v>0</v>
      </c>
    </row>
    <row r="93" spans="1:18" x14ac:dyDescent="0.4">
      <c r="F93" s="100" t="s">
        <v>114</v>
      </c>
      <c r="G93" s="101"/>
      <c r="H93" s="110">
        <f>J49</f>
        <v>0</v>
      </c>
      <c r="I93" s="111"/>
      <c r="J93" s="112"/>
      <c r="K93" s="111"/>
      <c r="L93" s="113">
        <f>N49</f>
        <v>0</v>
      </c>
      <c r="M93" s="114"/>
      <c r="N93" s="108" t="e">
        <f>L93/#REF!/#REF!</f>
        <v>#REF!</v>
      </c>
      <c r="O93" s="109"/>
      <c r="P93" s="92">
        <f t="shared" si="21"/>
        <v>0</v>
      </c>
    </row>
    <row r="94" spans="1:18" x14ac:dyDescent="0.4">
      <c r="F94" s="100" t="s">
        <v>115</v>
      </c>
      <c r="G94" s="101"/>
      <c r="H94" s="110">
        <f>J57</f>
        <v>0</v>
      </c>
      <c r="I94" s="111"/>
      <c r="J94" s="112"/>
      <c r="K94" s="111"/>
      <c r="L94" s="113">
        <f>N57</f>
        <v>0</v>
      </c>
      <c r="M94" s="114"/>
      <c r="N94" s="108" t="e">
        <f>L94/#REF!/#REF!</f>
        <v>#REF!</v>
      </c>
      <c r="O94" s="109"/>
      <c r="P94" s="92">
        <f t="shared" si="21"/>
        <v>0</v>
      </c>
    </row>
    <row r="95" spans="1:18" x14ac:dyDescent="0.4">
      <c r="F95" s="100" t="s">
        <v>116</v>
      </c>
      <c r="G95" s="101"/>
      <c r="H95" s="110">
        <f>J65</f>
        <v>0</v>
      </c>
      <c r="I95" s="111"/>
      <c r="J95" s="112"/>
      <c r="K95" s="111"/>
      <c r="L95" s="113">
        <f>N65</f>
        <v>0</v>
      </c>
      <c r="M95" s="114"/>
      <c r="N95" s="108" t="e">
        <f>L95/#REF!/#REF!</f>
        <v>#REF!</v>
      </c>
      <c r="O95" s="109"/>
      <c r="P95" s="92">
        <f t="shared" si="21"/>
        <v>0</v>
      </c>
    </row>
    <row r="96" spans="1:18" x14ac:dyDescent="0.4">
      <c r="F96" s="100" t="s">
        <v>117</v>
      </c>
      <c r="G96" s="101"/>
      <c r="H96" s="110">
        <f>J73</f>
        <v>3494.4</v>
      </c>
      <c r="I96" s="111"/>
      <c r="J96" s="112"/>
      <c r="K96" s="111"/>
      <c r="L96" s="113">
        <f>N73</f>
        <v>0</v>
      </c>
      <c r="M96" s="114"/>
      <c r="N96" s="108" t="e">
        <f>L96/#REF!/#REF!</f>
        <v>#REF!</v>
      </c>
      <c r="O96" s="109"/>
      <c r="P96" s="92">
        <f t="shared" si="21"/>
        <v>-3494.4</v>
      </c>
    </row>
    <row r="97" spans="6:19" x14ac:dyDescent="0.4">
      <c r="F97" s="100" t="s">
        <v>118</v>
      </c>
      <c r="G97" s="101"/>
      <c r="H97" s="110">
        <f>J74</f>
        <v>2830.4639999999999</v>
      </c>
      <c r="I97" s="111"/>
      <c r="J97" s="112"/>
      <c r="K97" s="111"/>
      <c r="L97" s="113">
        <f>N74</f>
        <v>0</v>
      </c>
      <c r="M97" s="114"/>
      <c r="N97" s="108" t="e">
        <f>L97/#REF!/#REF!</f>
        <v>#REF!</v>
      </c>
      <c r="O97" s="109"/>
      <c r="P97" s="92">
        <f t="shared" si="21"/>
        <v>-2830.4639999999999</v>
      </c>
    </row>
    <row r="98" spans="6:19" x14ac:dyDescent="0.4">
      <c r="F98" s="100" t="s">
        <v>119</v>
      </c>
      <c r="G98" s="101"/>
      <c r="H98" s="115">
        <f>J85</f>
        <v>0</v>
      </c>
      <c r="I98" s="116"/>
      <c r="J98" s="117"/>
      <c r="K98" s="118"/>
      <c r="L98" s="113">
        <f>N85</f>
        <v>0</v>
      </c>
      <c r="M98" s="114"/>
      <c r="N98" s="108" t="e">
        <f>L98/#REF!/#REF!</f>
        <v>#REF!</v>
      </c>
      <c r="O98" s="109"/>
      <c r="P98" s="92">
        <f t="shared" si="21"/>
        <v>0</v>
      </c>
    </row>
    <row r="99" spans="6:19" ht="16.149999999999999" thickBot="1" x14ac:dyDescent="0.45">
      <c r="F99" s="100" t="s">
        <v>120</v>
      </c>
      <c r="G99" s="101"/>
      <c r="H99" s="102">
        <f>SUM(H89:I98)</f>
        <v>50004.864000000001</v>
      </c>
      <c r="I99" s="103"/>
      <c r="J99" s="104"/>
      <c r="K99" s="105"/>
      <c r="L99" s="106">
        <f>SUM(L89:M98)</f>
        <v>0</v>
      </c>
      <c r="M99" s="107"/>
      <c r="N99" s="108" t="e">
        <f>L99/#REF!/#REF!</f>
        <v>#REF!</v>
      </c>
      <c r="O99" s="109"/>
      <c r="P99" s="93">
        <f>SUM(P89:P98)</f>
        <v>-50004.864000000001</v>
      </c>
    </row>
    <row r="100" spans="6:19" ht="16.149999999999999" thickBot="1" x14ac:dyDescent="0.45">
      <c r="F100" s="100" t="s">
        <v>133</v>
      </c>
      <c r="G100" s="101"/>
      <c r="H100" s="102">
        <v>50000</v>
      </c>
      <c r="I100" s="103"/>
      <c r="J100" s="104"/>
      <c r="K100" s="105"/>
      <c r="S100" s="96"/>
    </row>
    <row r="103" spans="6:19" x14ac:dyDescent="0.4">
      <c r="I103" s="94"/>
    </row>
  </sheetData>
  <sheetProtection insertRows="0" selectLockedCells="1"/>
  <protectedRanges>
    <protectedRange password="CE28" sqref="F13:K13" name="区域1_2"/>
    <protectedRange sqref="F4:K12" name="区域1"/>
  </protectedRanges>
  <mergeCells count="168">
    <mergeCell ref="A2:R2"/>
    <mergeCell ref="A4:E4"/>
    <mergeCell ref="F4:K4"/>
    <mergeCell ref="A5:E5"/>
    <mergeCell ref="F5:K5"/>
    <mergeCell ref="F6:K6"/>
    <mergeCell ref="F7:K7"/>
    <mergeCell ref="F8:K8"/>
    <mergeCell ref="F9:K9"/>
    <mergeCell ref="A10:E10"/>
    <mergeCell ref="F10:K10"/>
    <mergeCell ref="A11:E11"/>
    <mergeCell ref="F11:K11"/>
    <mergeCell ref="A12:E12"/>
    <mergeCell ref="F12:K12"/>
    <mergeCell ref="A13:R13"/>
    <mergeCell ref="A14:E14"/>
    <mergeCell ref="F14:J14"/>
    <mergeCell ref="K14:N14"/>
    <mergeCell ref="O14:Q14"/>
    <mergeCell ref="A15:E15"/>
    <mergeCell ref="A16:E16"/>
    <mergeCell ref="A17:E17"/>
    <mergeCell ref="A18:C18"/>
    <mergeCell ref="D18:E18"/>
    <mergeCell ref="A19:E19"/>
    <mergeCell ref="A20:E20"/>
    <mergeCell ref="F20:I20"/>
    <mergeCell ref="B21:E21"/>
    <mergeCell ref="A22:E22"/>
    <mergeCell ref="A23:E23"/>
    <mergeCell ref="A24:B24"/>
    <mergeCell ref="C24:E24"/>
    <mergeCell ref="A25:B25"/>
    <mergeCell ref="C25:E25"/>
    <mergeCell ref="A26:E26"/>
    <mergeCell ref="F26:J26"/>
    <mergeCell ref="A27:E27"/>
    <mergeCell ref="B28:E28"/>
    <mergeCell ref="A29:E29"/>
    <mergeCell ref="A30:E30"/>
    <mergeCell ref="A31:B31"/>
    <mergeCell ref="C31:E31"/>
    <mergeCell ref="A32:D32"/>
    <mergeCell ref="A33:E33"/>
    <mergeCell ref="A34:E34"/>
    <mergeCell ref="A35:R35"/>
    <mergeCell ref="A41:D41"/>
    <mergeCell ref="A42:E42"/>
    <mergeCell ref="F42:I42"/>
    <mergeCell ref="B43:E43"/>
    <mergeCell ref="A44:E44"/>
    <mergeCell ref="B36:E36"/>
    <mergeCell ref="A37:E37"/>
    <mergeCell ref="A38:E38"/>
    <mergeCell ref="A39:D39"/>
    <mergeCell ref="A40:D40"/>
    <mergeCell ref="A45:E45"/>
    <mergeCell ref="A46:B46"/>
    <mergeCell ref="C46:E46"/>
    <mergeCell ref="A47:B47"/>
    <mergeCell ref="C47:E47"/>
    <mergeCell ref="A48:E48"/>
    <mergeCell ref="F48:J48"/>
    <mergeCell ref="A49:E49"/>
    <mergeCell ref="B50:E50"/>
    <mergeCell ref="A57:E57"/>
    <mergeCell ref="B58:E58"/>
    <mergeCell ref="A59:E59"/>
    <mergeCell ref="A60:E60"/>
    <mergeCell ref="A61:E61"/>
    <mergeCell ref="A62:E62"/>
    <mergeCell ref="A63:E63"/>
    <mergeCell ref="A64:E64"/>
    <mergeCell ref="B51:E51"/>
    <mergeCell ref="A52:E52"/>
    <mergeCell ref="A53:B53"/>
    <mergeCell ref="D53:E53"/>
    <mergeCell ref="A54:E54"/>
    <mergeCell ref="A55:D55"/>
    <mergeCell ref="A56:D56"/>
    <mergeCell ref="A65:E65"/>
    <mergeCell ref="B66:E66"/>
    <mergeCell ref="A67:E67"/>
    <mergeCell ref="A68:E68"/>
    <mergeCell ref="A69:E69"/>
    <mergeCell ref="A70:E70"/>
    <mergeCell ref="A71:E71"/>
    <mergeCell ref="A72:E72"/>
    <mergeCell ref="A73:E73"/>
    <mergeCell ref="A74:E74"/>
    <mergeCell ref="B75:E75"/>
    <mergeCell ref="A76:E76"/>
    <mergeCell ref="A77:E77"/>
    <mergeCell ref="A78:E78"/>
    <mergeCell ref="A79:E79"/>
    <mergeCell ref="A80:E80"/>
    <mergeCell ref="A81:E81"/>
    <mergeCell ref="A82:E82"/>
    <mergeCell ref="A83:E83"/>
    <mergeCell ref="A84:E84"/>
    <mergeCell ref="A85:E85"/>
    <mergeCell ref="F87:G87"/>
    <mergeCell ref="H87:K87"/>
    <mergeCell ref="L87:O87"/>
    <mergeCell ref="F88:G88"/>
    <mergeCell ref="H88:I88"/>
    <mergeCell ref="J88:K88"/>
    <mergeCell ref="L88:M88"/>
    <mergeCell ref="N88:O88"/>
    <mergeCell ref="F89:G89"/>
    <mergeCell ref="H89:I89"/>
    <mergeCell ref="J89:K89"/>
    <mergeCell ref="L89:M89"/>
    <mergeCell ref="N89:O89"/>
    <mergeCell ref="F90:G90"/>
    <mergeCell ref="H90:I90"/>
    <mergeCell ref="J90:K90"/>
    <mergeCell ref="L90:M90"/>
    <mergeCell ref="N90:O90"/>
    <mergeCell ref="F91:G91"/>
    <mergeCell ref="H91:I91"/>
    <mergeCell ref="J91:K91"/>
    <mergeCell ref="L91:M91"/>
    <mergeCell ref="N91:O91"/>
    <mergeCell ref="F92:G92"/>
    <mergeCell ref="H92:I92"/>
    <mergeCell ref="J92:K92"/>
    <mergeCell ref="L92:M92"/>
    <mergeCell ref="N92:O92"/>
    <mergeCell ref="F93:G93"/>
    <mergeCell ref="H93:I93"/>
    <mergeCell ref="J93:K93"/>
    <mergeCell ref="L93:M93"/>
    <mergeCell ref="N93:O93"/>
    <mergeCell ref="F94:G94"/>
    <mergeCell ref="H94:I94"/>
    <mergeCell ref="J94:K94"/>
    <mergeCell ref="L94:M94"/>
    <mergeCell ref="N94:O94"/>
    <mergeCell ref="F95:G95"/>
    <mergeCell ref="H95:I95"/>
    <mergeCell ref="J95:K95"/>
    <mergeCell ref="L95:M95"/>
    <mergeCell ref="N95:O95"/>
    <mergeCell ref="F96:G96"/>
    <mergeCell ref="H96:I96"/>
    <mergeCell ref="J96:K96"/>
    <mergeCell ref="L96:M96"/>
    <mergeCell ref="N96:O96"/>
    <mergeCell ref="F100:G100"/>
    <mergeCell ref="H100:I100"/>
    <mergeCell ref="J100:K100"/>
    <mergeCell ref="F99:G99"/>
    <mergeCell ref="H99:I99"/>
    <mergeCell ref="J99:K99"/>
    <mergeCell ref="L99:M99"/>
    <mergeCell ref="N99:O99"/>
    <mergeCell ref="F97:G97"/>
    <mergeCell ref="H97:I97"/>
    <mergeCell ref="J97:K97"/>
    <mergeCell ref="L97:M97"/>
    <mergeCell ref="N97:O97"/>
    <mergeCell ref="F98:G98"/>
    <mergeCell ref="H98:I98"/>
    <mergeCell ref="J98:K98"/>
    <mergeCell ref="L98:M98"/>
    <mergeCell ref="N98:O98"/>
  </mergeCells>
  <phoneticPr fontId="45" type="noConversion"/>
  <hyperlinks>
    <hyperlink ref="F9" r:id="rId1" xr:uid="{00000000-0004-0000-0000-000000000000}"/>
  </hyperlinks>
  <pageMargins left="0.196527777777778" right="0.196527777777778" top="0.15625" bottom="0" header="0.15625" footer="0.196527777777778"/>
  <pageSetup paperSize="9" scale="56" orientation="landscape"/>
  <headerFooter alignWithMargins="0"/>
  <rowBreaks count="1" manualBreakCount="1">
    <brk id="51" max="20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>
    <arrUserId title="区域1_2" rangeCreator="" othersAccessPermission="edit"/>
    <arrUserId title="区域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郑州五洲大酒店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Yingrui Li</dc:creator>
  <cp:lastModifiedBy>王凤雨</cp:lastModifiedBy>
  <dcterms:created xsi:type="dcterms:W3CDTF">2023-03-09T09:05:00Z</dcterms:created>
  <dcterms:modified xsi:type="dcterms:W3CDTF">2023-05-06T04:09:46Z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DE21421C79FA45D597785996149D5970</vt:lpwstr>
  </property>
  <property fmtid="{D5CDD505-2E9C-101B-9397-08002B2CF9AE}" pid="3" name="KSOProductBuildVer">
    <vt:lpwstr>2052-11.1.0.13703</vt:lpwstr>
  </property>
</Properties>
</file>