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<sst xmlns="http://schemas.openxmlformats.org/spreadsheetml/2006/main" count="94">
  <si>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</si>
  <si>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团号：HMJB-180915-PUK293</t>
  </si>
  <si>
    <t>会议日期：2018年9月14日-19日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</si>
  <si>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</si>
  <si>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</si>
  <si>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</si>
  <si>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</si>
  <si>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</si>
  <si>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</si>
  <si>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</si>
  <si>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</si>
  <si>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</si>
  <si>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</si>
  <si>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</si>
  <si>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</si>
  <si>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</si>
  <si>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</si>
  <si>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</si>
  <si>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</si>
  <si>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</si>
  <si>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</si>
  <si>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</si>
  <si>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</si>
  <si>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</si>
  <si>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</si>
  <si>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</si>
  <si>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</si>
  <si>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</si>
  <si>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</si>
  <si>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</si>
  <si>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</si>
  <si>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</si>
  <si>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</si>
  <si>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</si>
  <si>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</si>
  <si>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</si>
  <si>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</si>
  <si>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</si>
  <si>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</si>
  <si>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</si>
  <si>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</si>
  <si>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</si>
  <si>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大会使用签字笔</t>
  </si>
  <si>
    <t>会前客户临时通知购买大会使用的黑色签字笔600支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</si>
  <si>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</si>
  <si>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</si>
  <si>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</si>
  <si>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</si>
  <si>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</si>
  <si>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</si>
  <si>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</si>
  <si>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</si>
  <si>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</si>
  <si>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</si>
  <si>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</si>
  <si>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</si>
  <si>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</si>
  <si>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</si>
  <si>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</si>
  <si>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</si>
  <si>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</si>
  <si>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北京、潍坊</t>
  </si>
  <si>
    <t>部门:</t>
  </si>
  <si>
    <t>会奖2部B组</t>
  </si>
  <si>
    <t>发生日期:</t>
  </si>
  <si>
    <t>9月14日-19日</t>
  </si>
  <si>
    <t>报销日期:</t>
  </si>
  <si>
    <t>团号:</t>
  </si>
  <si>
    <t>HMJB-180915-PUK293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</si>
  <si>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</si>
  <si>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</si>
  <si>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</si>
  <si>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</si>
  <si>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</si>
  <si>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</si>
  <si>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</si>
  <si>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</si>
  <si>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王帅518元、曹园518元、宋净菲518元、赵峰734元</t>
  </si>
  <si>
    <t>市内交通（打车）</t>
  </si>
  <si>
    <t>王帅70、曹园39、宋净菲101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</si>
  <si>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</si>
  <si>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</si>
  <si>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</si>
  <si>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</si>
  <si>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</si>
  <si>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</si>
  <si>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报销人:宋净菲</t>
  </si>
  <si>
    <t>合规:</t>
  </si>
  <si>
    <t>【员工上会补助统计单】</t>
  </si>
  <si>
    <t>出差城市</t>
  </si>
  <si>
    <t>出差起止日期</t>
  </si>
  <si>
    <t>每天金额</t>
  </si>
  <si>
    <t>天数</t>
  </si>
  <si>
    <t>报销人: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</si>
</sst>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2" borderId="17" applyNumberFormat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18" fillId="15" borderId="2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J56" sqref="J56"/>
    </sheetView>
  </sheetViews>
  <sheetFormatPr defaultColWidth="9" defaultRowHeight="21" customHeight="1"/>
  <cols>
    <col min="1" max="1" width="9" style="51"/>
    <col min="2" max="2" width="16.7583333333333" customWidth="1"/>
    <col min="3" max="3" width="11.5" style="52"/>
    <col min="6" max="6" width="10.37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10000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10000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1225</v>
      </c>
      <c r="G45" s="63">
        <v>0</v>
      </c>
      <c r="H45" s="63">
        <f t="shared" si="0"/>
        <v>1225</v>
      </c>
      <c r="I45" s="84" t="s">
        <v>42</v>
      </c>
      <c r="J45" s="92" t="s">
        <v>43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1225</v>
      </c>
      <c r="G52" s="67">
        <f t="shared" ref="G52:H52" si="21">SUM(G45:G51)</f>
        <v>0</v>
      </c>
      <c r="H52" s="67">
        <f t="shared" si="21"/>
        <v>1225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10000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1225</v>
      </c>
      <c r="G53" s="67">
        <f t="shared" si="22"/>
        <v>0</v>
      </c>
      <c r="H53" s="67">
        <f t="shared" si="22"/>
        <v>1225</v>
      </c>
      <c r="I53" s="87"/>
      <c r="J53" s="95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6" t="s">
        <v>50</v>
      </c>
    </row>
    <row r="58" customHeight="1" spans="1:9">
      <c r="A58" s="78">
        <f>E53</f>
        <v>0</v>
      </c>
      <c r="B58" s="79"/>
      <c r="C58" s="79">
        <f>H53</f>
        <v>1225</v>
      </c>
      <c r="D58" s="79"/>
      <c r="E58" s="79">
        <f>F53</f>
        <v>1225</v>
      </c>
      <c r="F58" s="79"/>
      <c r="G58" s="79">
        <f>G53</f>
        <v>0</v>
      </c>
      <c r="H58" s="79"/>
      <c r="I58" s="97">
        <f>A58-C58</f>
        <v>-1225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workbookViewId="0">
      <selection activeCell="J8" sqref="J8:K8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 t="s">
        <v>68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8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2288</v>
      </c>
      <c r="H11" s="25"/>
      <c r="I11" s="40"/>
      <c r="J11" s="41"/>
      <c r="K11" s="42" t="s">
        <v>77</v>
      </c>
    </row>
    <row r="12" ht="20.1" customHeight="1" spans="2:11">
      <c r="B12" s="22">
        <v>2</v>
      </c>
      <c r="C12" s="23"/>
      <c r="D12" s="26"/>
      <c r="E12" s="27" t="s">
        <v>78</v>
      </c>
      <c r="F12" s="27"/>
      <c r="G12" s="25">
        <v>210</v>
      </c>
      <c r="H12" s="25"/>
      <c r="I12" s="40"/>
      <c r="J12" s="41"/>
      <c r="K12" s="43" t="s">
        <v>79</v>
      </c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2400</v>
      </c>
      <c r="H13" s="25"/>
      <c r="I13" s="40"/>
      <c r="J13" s="41"/>
      <c r="K13" s="43"/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0</v>
      </c>
      <c r="H14" s="25"/>
      <c r="I14" s="40"/>
      <c r="J14" s="41"/>
      <c r="K14" s="43" t="s">
        <v>82</v>
      </c>
    </row>
    <row r="15" ht="20.1" customHeight="1" spans="2:11">
      <c r="B15" s="22">
        <v>5</v>
      </c>
      <c r="C15" s="23"/>
      <c r="D15" s="24" t="s">
        <v>41</v>
      </c>
      <c r="E15" s="27" t="s">
        <v>83</v>
      </c>
      <c r="F15" s="27"/>
      <c r="G15" s="25">
        <v>0</v>
      </c>
      <c r="H15" s="25">
        <v>0</v>
      </c>
      <c r="I15" s="40"/>
      <c r="J15" s="41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3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4898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84</v>
      </c>
      <c r="H20" s="21"/>
      <c r="I20" s="21"/>
      <c r="J20" s="21"/>
      <c r="K20" s="21" t="s">
        <v>85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v>4898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86</v>
      </c>
      <c r="C23" s="16"/>
      <c r="D23" s="16"/>
      <c r="E23" s="16"/>
      <c r="F23" s="16" t="s">
        <v>52</v>
      </c>
      <c r="G23" s="16" t="s">
        <v>87</v>
      </c>
      <c r="H23" s="16"/>
      <c r="I23" s="16"/>
      <c r="J23" s="16" t="s">
        <v>54</v>
      </c>
      <c r="K23" s="16"/>
    </row>
    <row r="26" ht="18.7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宋净菲</v>
      </c>
      <c r="G28" s="7"/>
      <c r="H28" s="6" t="s">
        <v>58</v>
      </c>
      <c r="I28" s="5"/>
      <c r="J28" s="7" t="str">
        <f>J5</f>
        <v>业务助理</v>
      </c>
      <c r="K28" s="35"/>
    </row>
    <row r="29" ht="20.1" customHeight="1" spans="2:11">
      <c r="B29" s="8"/>
      <c r="C29" s="9"/>
      <c r="D29" s="10" t="s">
        <v>60</v>
      </c>
      <c r="E29" s="10"/>
      <c r="F29" s="11" t="str">
        <f>F6</f>
        <v>北京、潍坊</v>
      </c>
      <c r="G29" s="11"/>
      <c r="H29" s="10" t="s">
        <v>62</v>
      </c>
      <c r="I29" s="9"/>
      <c r="J29" s="11" t="str">
        <f>J6</f>
        <v>会奖2部B组</v>
      </c>
      <c r="K29" s="36"/>
    </row>
    <row r="30" ht="20.1" customHeight="1" spans="2:11">
      <c r="B30" s="8"/>
      <c r="C30" s="9"/>
      <c r="D30" s="10" t="s">
        <v>64</v>
      </c>
      <c r="E30" s="10"/>
      <c r="F30" s="11"/>
      <c r="G30" s="11"/>
      <c r="H30" s="10" t="s">
        <v>66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89</v>
      </c>
      <c r="E33" s="27" t="s">
        <v>90</v>
      </c>
      <c r="F33" s="27"/>
      <c r="G33" s="25" t="s">
        <v>91</v>
      </c>
      <c r="H33" s="25" t="s">
        <v>92</v>
      </c>
      <c r="I33" s="25" t="s">
        <v>45</v>
      </c>
      <c r="J33" s="25"/>
      <c r="K33" s="49" t="s">
        <v>74</v>
      </c>
    </row>
    <row r="34" ht="20.1" customHeight="1" spans="2:11">
      <c r="B34" s="27">
        <v>1</v>
      </c>
      <c r="C34" s="27"/>
      <c r="D34" s="32"/>
      <c r="E34" s="33"/>
      <c r="F34" s="27"/>
      <c r="G34" s="25"/>
      <c r="H34" s="25"/>
      <c r="I34" s="40"/>
      <c r="J34" s="41"/>
      <c r="K34" s="42"/>
    </row>
    <row r="35" ht="20.1" customHeight="1" spans="2:11">
      <c r="B35" s="27">
        <v>2</v>
      </c>
      <c r="C35" s="27"/>
      <c r="D35" s="32"/>
      <c r="E35" s="33"/>
      <c r="F35" s="27"/>
      <c r="G35" s="25"/>
      <c r="H35" s="25"/>
      <c r="I35" s="40"/>
      <c r="J35" s="41"/>
      <c r="K35" s="42"/>
    </row>
    <row r="36" ht="20.1" customHeight="1" spans="2:11">
      <c r="B36" s="27">
        <v>3</v>
      </c>
      <c r="C36" s="27"/>
      <c r="D36" s="32"/>
      <c r="E36" s="33"/>
      <c r="F36" s="27"/>
      <c r="G36" s="25"/>
      <c r="H36" s="25"/>
      <c r="I36" s="40"/>
      <c r="J36" s="41"/>
      <c r="K36" s="42"/>
    </row>
    <row r="37" ht="20.1" customHeight="1" spans="2:11">
      <c r="B37" s="27">
        <v>4</v>
      </c>
      <c r="C37" s="27"/>
      <c r="D37" s="32"/>
      <c r="E37" s="33"/>
      <c r="F37" s="27"/>
      <c r="G37" s="25"/>
      <c r="H37" s="25"/>
      <c r="I37" s="40"/>
      <c r="J37" s="41"/>
      <c r="K37" s="42"/>
    </row>
    <row r="38" ht="20.1" customHeight="1" spans="2:11">
      <c r="B38" s="19" t="s">
        <v>45</v>
      </c>
      <c r="C38" s="29"/>
      <c r="D38" s="29"/>
      <c r="E38" s="29"/>
      <c r="F38" s="20"/>
      <c r="G38" s="30"/>
      <c r="H38" s="30"/>
      <c r="I38" s="44">
        <f>SUM(I34:J37)</f>
        <v>0</v>
      </c>
      <c r="J38" s="45"/>
      <c r="K38" s="46"/>
    </row>
    <row r="39" ht="20.1" customHeight="1" spans="2:11">
      <c r="B39" s="16" t="s">
        <v>93</v>
      </c>
      <c r="C39" s="16"/>
      <c r="D39" s="16"/>
      <c r="E39" s="16"/>
      <c r="F39" s="16" t="s">
        <v>52</v>
      </c>
      <c r="G39" s="16" t="s">
        <v>87</v>
      </c>
      <c r="H39" s="16"/>
      <c r="I39" s="16"/>
      <c r="J39" s="16" t="s">
        <v>54</v>
      </c>
      <c r="K39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2018-11-08T07:25:26Z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