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/>
</workbook>
</file>

<file path=xl/sharedStrings.xml><?xml version="1.0" encoding="utf-8"?>
<sst xmlns="http://schemas.openxmlformats.org/spreadsheetml/2006/main" count="132" uniqueCount="110">
  <si>
    <t>【借款报销单】</t>
  </si>
  <si>
    <t>团号：HMOA-190413-SXY601</t>
  </si>
  <si>
    <t>会议日期：4月13日-16日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</si>
  <si>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</si>
  <si>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</si>
  <si>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</si>
  <si>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</si>
  <si>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</si>
  <si>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</si>
  <si>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</si>
  <si>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</si>
  <si>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</si>
  <si>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</si>
  <si>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</si>
  <si>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</si>
  <si>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</si>
  <si>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</si>
  <si>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</si>
  <si>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</si>
  <si>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</si>
  <si>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</si>
  <si>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</si>
  <si>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</si>
  <si>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</si>
  <si>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</si>
  <si>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4.15 巴国布衣 领导加司机餐费</t>
  </si>
  <si>
    <t>需提供刷卡联、菜单（小票）</t>
  </si>
  <si>
    <t>4.13 霍庆革 晚餐餐费</t>
  </si>
  <si>
    <t>活动餐费合计</t>
  </si>
  <si>
    <t>现地采买费用</t>
  </si>
  <si>
    <t>鸭脖</t>
  </si>
  <si>
    <t>尽量提供可用的原始发票，发票项目不可用的，且开票需要加收税点的可以不提供原始发票。网上交易均需提供交易截图。</t>
  </si>
  <si>
    <t>软中华</t>
  </si>
  <si>
    <t>打火机</t>
  </si>
  <si>
    <t>来伊份</t>
  </si>
  <si>
    <t>充电宝 2个</t>
  </si>
  <si>
    <t>麦卡伦12年 3瓶</t>
  </si>
  <si>
    <t>绿箭薄荷糖 10个</t>
  </si>
  <si>
    <t>茶叶</t>
  </si>
  <si>
    <t>扑克牌</t>
  </si>
  <si>
    <t>百岁山</t>
  </si>
  <si>
    <t>下饭菜</t>
  </si>
  <si>
    <t>大红袍茶叶</t>
  </si>
  <si>
    <t>数据线</t>
  </si>
  <si>
    <t>纸巾</t>
  </si>
  <si>
    <t>瓜子</t>
  </si>
  <si>
    <t>长柄伞</t>
  </si>
  <si>
    <t>龙井茶</t>
  </si>
  <si>
    <t>橄榄菜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</si>
  <si>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</si>
  <si>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</si>
  <si>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</si>
  <si>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</si>
  <si>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</si>
  <si>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</si>
  <si>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</si>
  <si>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</si>
  <si>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</si>
  <si>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</si>
  <si>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</si>
  <si>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</si>
  <si>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</si>
  <si>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淘宝采购物品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</si>
  <si>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</si>
  <si>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</si>
  <si>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</si>
  <si>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</si>
  <si>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</si>
  <si>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</si>
  <si>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</si>
  <si>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</si>
  <si>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钱晶晶</t>
  </si>
  <si>
    <t>总监：</t>
  </si>
  <si>
    <t>合规：</t>
  </si>
  <si>
    <t>财务：</t>
  </si>
  <si>
    <t>【员工差旅报销单】</t>
  </si>
  <si>
    <t>姓名:</t>
  </si>
  <si>
    <t>职位:</t>
  </si>
  <si>
    <t>项目经理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</si>
  <si>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</si>
  <si>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</si>
  <si>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</si>
  <si>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</si>
  <si>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</si>
  <si>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</si>
  <si>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</si>
  <si>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</si>
  <si>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</si>
  <si>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</si>
  <si>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</si>
  <si>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</si>
  <si>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</si>
  <si>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</si>
  <si>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</si>
  <si>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</si>
  <si>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</si>
  <si>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</si>
  <si>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</si>
  <si>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上会费</t>
  </si>
  <si>
    <t>补票金额</t>
  </si>
  <si>
    <t>报销总金额</t>
  </si>
  <si>
    <t>报销人:</t>
  </si>
  <si>
    <t>高琴琴</t>
  </si>
  <si>
    <t>合规:</t>
  </si>
  <si>
    <t>【员工上会补助统计单】</t>
  </si>
  <si>
    <t>出差城市</t>
  </si>
  <si>
    <t>出差起止日期</t>
  </si>
  <si>
    <t>每天金额</t>
  </si>
  <si>
    <t>天数</t>
  </si>
  <si>
    <t>全年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</si>
</sst>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2"/>
      <color indexed="8"/>
      <name val="Avenir Next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2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34" borderId="22" applyNumberFormat="0" applyAlignment="0" applyProtection="0">
      <alignment vertical="center"/>
    </xf>
    <xf numFmtId="0" fontId="31" fillId="34" borderId="20" applyNumberFormat="0" applyAlignment="0" applyProtection="0">
      <alignment vertical="center"/>
    </xf>
    <xf numFmtId="0" fontId="21" fillId="19" borderId="18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8" xfId="0" applyNumberFormat="1" applyBorder="1" applyAlignment="1">
      <alignment vertical="center"/>
    </xf>
    <xf numFmtId="178" fontId="10" fillId="0" borderId="8" xfId="0" applyNumberFormat="1" applyFont="1" applyBorder="1" applyAlignment="1">
      <alignment vertical="top" wrapText="1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11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2809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topLeftCell="A61" workbookViewId="0">
      <selection activeCell="E25" sqref="E25:E43"/>
    </sheetView>
  </sheetViews>
  <sheetFormatPr defaultColWidth="8.87962962962963" defaultRowHeight="21" customHeight="1"/>
  <cols>
    <col min="1" max="1" width="8.87962962962963" style="53"/>
    <col min="2" max="2" width="16.6296296296296" customWidth="1"/>
    <col min="3" max="3" width="14.8796296296296" style="54" customWidth="1"/>
    <col min="5" max="5" width="13.6296296296296" customWidth="1"/>
    <col min="6" max="6" width="13.5" customWidth="1"/>
    <col min="7" max="7" width="12.3796296296296" customWidth="1"/>
    <col min="8" max="8" width="13.5" customWidth="1"/>
    <col min="9" max="9" width="28.7777777777778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spans="1:10">
      <c r="A8" s="63">
        <v>1</v>
      </c>
      <c r="B8" s="64" t="s">
        <v>15</v>
      </c>
      <c r="C8" s="65">
        <v>0</v>
      </c>
      <c r="D8" s="66">
        <v>0</v>
      </c>
      <c r="E8" s="65">
        <f>C8*D8</f>
        <v>0</v>
      </c>
      <c r="F8" s="65">
        <v>0</v>
      </c>
      <c r="G8" s="65">
        <v>0</v>
      </c>
      <c r="H8" s="65">
        <f>F8+G8</f>
        <v>0</v>
      </c>
      <c r="I8" s="82"/>
      <c r="J8" s="83" t="s">
        <v>16</v>
      </c>
    </row>
    <row r="9" ht="14.4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2"/>
      <c r="J9" s="84"/>
    </row>
    <row r="10" ht="14.4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2"/>
      <c r="J10" s="84"/>
    </row>
    <row r="11" ht="14.4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2"/>
      <c r="J11" s="84"/>
    </row>
    <row r="12" ht="14.4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2"/>
      <c r="J12" s="84"/>
    </row>
    <row r="13" s="52" customFormat="1" ht="15.6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5"/>
      <c r="J13" s="86"/>
    </row>
    <row r="14" ht="14.4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2"/>
      <c r="J14" s="83" t="s">
        <v>19</v>
      </c>
    </row>
    <row r="15" ht="14.4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>F15+G15</f>
        <v>0</v>
      </c>
      <c r="I15" s="82"/>
      <c r="J15" s="84"/>
    </row>
    <row r="16" s="52" customFormat="1" ht="15.6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5"/>
      <c r="J16" s="86"/>
    </row>
    <row r="17" ht="14.4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>F17+G17</f>
        <v>0</v>
      </c>
      <c r="I17" s="82"/>
      <c r="J17" s="87" t="s">
        <v>22</v>
      </c>
    </row>
    <row r="18" ht="14.4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2"/>
      <c r="J18" s="88"/>
    </row>
    <row r="19" ht="14.4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2"/>
      <c r="J19" s="88"/>
    </row>
    <row r="20" ht="14.4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82"/>
      <c r="J20" s="88"/>
    </row>
    <row r="21" s="52" customFormat="1" ht="15.6" spans="1:10">
      <c r="A21" s="67"/>
      <c r="B21" s="68" t="s">
        <v>23</v>
      </c>
      <c r="C21" s="69">
        <f>SUM(C17)</f>
        <v>0</v>
      </c>
      <c r="D21" s="69">
        <f t="shared" ref="D21:E21" si="1">SUM(D17)</f>
        <v>0</v>
      </c>
      <c r="E21" s="69">
        <f t="shared" si="1"/>
        <v>0</v>
      </c>
      <c r="F21" s="69">
        <f>SUM(F17:F20)</f>
        <v>0</v>
      </c>
      <c r="G21" s="69">
        <f t="shared" ref="G21:H21" si="2">SUM(G17:G20)</f>
        <v>0</v>
      </c>
      <c r="H21" s="69">
        <f t="shared" si="2"/>
        <v>0</v>
      </c>
      <c r="I21" s="85"/>
      <c r="J21" s="89"/>
    </row>
    <row r="22" spans="1:10">
      <c r="A22" s="63">
        <v>4</v>
      </c>
      <c r="B22" s="64" t="s">
        <v>24</v>
      </c>
      <c r="C22" s="65">
        <v>5000</v>
      </c>
      <c r="D22" s="66">
        <v>1</v>
      </c>
      <c r="E22" s="65">
        <f>C22*D22</f>
        <v>5000</v>
      </c>
      <c r="F22" s="65">
        <v>1656</v>
      </c>
      <c r="G22" s="65">
        <v>0</v>
      </c>
      <c r="H22" s="65">
        <f>F22+G22</f>
        <v>1656</v>
      </c>
      <c r="I22" s="82" t="s">
        <v>25</v>
      </c>
      <c r="J22" s="87" t="s">
        <v>26</v>
      </c>
    </row>
    <row r="23" ht="14.4" spans="1:10">
      <c r="A23" s="63"/>
      <c r="B23" s="64"/>
      <c r="C23" s="65"/>
      <c r="D23" s="66"/>
      <c r="E23" s="65"/>
      <c r="F23" s="65">
        <v>506</v>
      </c>
      <c r="G23" s="65">
        <v>0</v>
      </c>
      <c r="H23" s="65">
        <f>F23+G23</f>
        <v>506</v>
      </c>
      <c r="I23" s="82" t="s">
        <v>27</v>
      </c>
      <c r="J23" s="88"/>
    </row>
    <row r="24" s="52" customFormat="1" ht="15.6" spans="1:10">
      <c r="A24" s="67"/>
      <c r="B24" s="68" t="s">
        <v>28</v>
      </c>
      <c r="C24" s="69">
        <f>SUM(C22)</f>
        <v>5000</v>
      </c>
      <c r="D24" s="69">
        <f t="shared" ref="D24:E24" si="3">SUM(D22)</f>
        <v>1</v>
      </c>
      <c r="E24" s="69">
        <f t="shared" si="3"/>
        <v>5000</v>
      </c>
      <c r="F24" s="69">
        <f>SUM(F22:F23)</f>
        <v>2162</v>
      </c>
      <c r="G24" s="69">
        <f t="shared" ref="G24:H24" si="4">SUM(G22:G23)</f>
        <v>0</v>
      </c>
      <c r="H24" s="69">
        <f t="shared" si="4"/>
        <v>2162</v>
      </c>
      <c r="I24" s="85"/>
      <c r="J24" s="89"/>
    </row>
    <row r="25" spans="1:10">
      <c r="A25" s="70">
        <v>5</v>
      </c>
      <c r="B25" s="71" t="s">
        <v>29</v>
      </c>
      <c r="C25" s="72">
        <v>3000</v>
      </c>
      <c r="D25" s="70">
        <v>1</v>
      </c>
      <c r="E25" s="72">
        <f>C25*D25</f>
        <v>3000</v>
      </c>
      <c r="F25" s="65">
        <v>35.41</v>
      </c>
      <c r="G25" s="65">
        <v>0</v>
      </c>
      <c r="H25" s="65">
        <f>F25+G25</f>
        <v>35.41</v>
      </c>
      <c r="I25" s="82" t="s">
        <v>30</v>
      </c>
      <c r="J25" s="83" t="s">
        <v>31</v>
      </c>
    </row>
    <row r="26" ht="14.4" spans="1:10">
      <c r="A26" s="76"/>
      <c r="B26" s="77"/>
      <c r="C26" s="78"/>
      <c r="D26" s="76"/>
      <c r="E26" s="78"/>
      <c r="F26" s="65">
        <v>1400</v>
      </c>
      <c r="G26" s="65">
        <v>0</v>
      </c>
      <c r="H26" s="65">
        <f>F26+G26</f>
        <v>1400</v>
      </c>
      <c r="I26" s="82" t="s">
        <v>32</v>
      </c>
      <c r="J26" s="84"/>
    </row>
    <row r="27" ht="14.4" spans="1:10">
      <c r="A27" s="76"/>
      <c r="B27" s="77"/>
      <c r="C27" s="78"/>
      <c r="D27" s="76"/>
      <c r="E27" s="78"/>
      <c r="F27" s="65">
        <v>30</v>
      </c>
      <c r="G27" s="65">
        <v>0</v>
      </c>
      <c r="H27" s="65">
        <f>F27+G27</f>
        <v>30</v>
      </c>
      <c r="I27" s="82" t="s">
        <v>33</v>
      </c>
      <c r="J27" s="84"/>
    </row>
    <row r="28" ht="14.4" spans="1:10">
      <c r="A28" s="76"/>
      <c r="B28" s="77"/>
      <c r="C28" s="78"/>
      <c r="D28" s="76"/>
      <c r="E28" s="78"/>
      <c r="F28" s="65">
        <v>178.02</v>
      </c>
      <c r="G28" s="65">
        <v>0</v>
      </c>
      <c r="H28" s="65">
        <f>F28+G28</f>
        <v>178.02</v>
      </c>
      <c r="I28" s="82" t="s">
        <v>34</v>
      </c>
      <c r="J28" s="84"/>
    </row>
    <row r="29" customFormat="1" ht="15" spans="1:10">
      <c r="A29" s="76"/>
      <c r="B29" s="77"/>
      <c r="C29" s="78"/>
      <c r="D29" s="76"/>
      <c r="E29" s="78"/>
      <c r="F29" s="65">
        <v>158</v>
      </c>
      <c r="G29" s="65">
        <v>0</v>
      </c>
      <c r="H29" s="65">
        <v>158</v>
      </c>
      <c r="I29" s="82" t="s">
        <v>35</v>
      </c>
      <c r="J29" s="84"/>
    </row>
    <row r="30" customFormat="1" ht="15" spans="1:10">
      <c r="A30" s="76"/>
      <c r="B30" s="77"/>
      <c r="C30" s="78"/>
      <c r="D30" s="76"/>
      <c r="E30" s="78"/>
      <c r="F30" s="65">
        <v>240</v>
      </c>
      <c r="G30" s="65">
        <v>0</v>
      </c>
      <c r="H30" s="65">
        <v>240</v>
      </c>
      <c r="I30" s="82" t="s">
        <v>36</v>
      </c>
      <c r="J30" s="84"/>
    </row>
    <row r="31" customFormat="1" ht="15" spans="1:10">
      <c r="A31" s="76"/>
      <c r="B31" s="77"/>
      <c r="C31" s="78"/>
      <c r="D31" s="76"/>
      <c r="E31" s="78"/>
      <c r="F31" s="65">
        <v>130</v>
      </c>
      <c r="G31" s="65">
        <v>0</v>
      </c>
      <c r="H31" s="65">
        <v>130</v>
      </c>
      <c r="I31" s="82" t="s">
        <v>37</v>
      </c>
      <c r="J31" s="84"/>
    </row>
    <row r="32" customFormat="1" ht="15" spans="1:10">
      <c r="A32" s="76"/>
      <c r="B32" s="77"/>
      <c r="C32" s="78"/>
      <c r="D32" s="76"/>
      <c r="E32" s="78"/>
      <c r="F32" s="65">
        <v>118</v>
      </c>
      <c r="G32" s="65">
        <v>0</v>
      </c>
      <c r="H32" s="65">
        <v>118</v>
      </c>
      <c r="I32" s="82" t="s">
        <v>38</v>
      </c>
      <c r="J32" s="84"/>
    </row>
    <row r="33" customFormat="1" ht="15" spans="1:10">
      <c r="A33" s="76"/>
      <c r="B33" s="77"/>
      <c r="C33" s="78"/>
      <c r="D33" s="76"/>
      <c r="E33" s="78"/>
      <c r="F33" s="65">
        <v>29.9</v>
      </c>
      <c r="G33" s="65">
        <v>0</v>
      </c>
      <c r="H33" s="65">
        <v>29.9</v>
      </c>
      <c r="I33" s="82" t="s">
        <v>39</v>
      </c>
      <c r="J33" s="84"/>
    </row>
    <row r="34" customFormat="1" ht="15" spans="1:10">
      <c r="A34" s="76"/>
      <c r="B34" s="77"/>
      <c r="C34" s="78"/>
      <c r="D34" s="76"/>
      <c r="E34" s="78"/>
      <c r="F34" s="65">
        <v>78</v>
      </c>
      <c r="G34" s="65">
        <v>0</v>
      </c>
      <c r="H34" s="65">
        <v>78</v>
      </c>
      <c r="I34" s="82" t="s">
        <v>40</v>
      </c>
      <c r="J34" s="84"/>
    </row>
    <row r="35" customFormat="1" ht="15" spans="1:10">
      <c r="A35" s="76"/>
      <c r="B35" s="77"/>
      <c r="C35" s="78"/>
      <c r="D35" s="76"/>
      <c r="E35" s="78"/>
      <c r="F35" s="65">
        <v>25.04</v>
      </c>
      <c r="G35" s="65">
        <v>0</v>
      </c>
      <c r="H35" s="65">
        <v>25.04</v>
      </c>
      <c r="I35" s="82" t="s">
        <v>41</v>
      </c>
      <c r="J35" s="84"/>
    </row>
    <row r="36" customFormat="1" ht="15" spans="1:10">
      <c r="A36" s="76"/>
      <c r="B36" s="77"/>
      <c r="C36" s="78"/>
      <c r="D36" s="76"/>
      <c r="E36" s="78"/>
      <c r="F36" s="65">
        <v>78.02</v>
      </c>
      <c r="G36" s="65">
        <v>0</v>
      </c>
      <c r="H36" s="65">
        <v>78.02</v>
      </c>
      <c r="I36" s="82" t="s">
        <v>42</v>
      </c>
      <c r="J36" s="84"/>
    </row>
    <row r="37" customFormat="1" ht="15" spans="1:10">
      <c r="A37" s="76"/>
      <c r="B37" s="77"/>
      <c r="C37" s="78"/>
      <c r="D37" s="76"/>
      <c r="E37" s="78"/>
      <c r="F37" s="65">
        <v>33.84</v>
      </c>
      <c r="G37" s="65">
        <v>0</v>
      </c>
      <c r="H37" s="65">
        <v>33.84</v>
      </c>
      <c r="I37" s="82" t="s">
        <v>43</v>
      </c>
      <c r="J37" s="84"/>
    </row>
    <row r="38" customFormat="1" ht="15" spans="1:10">
      <c r="A38" s="76"/>
      <c r="B38" s="77"/>
      <c r="C38" s="78"/>
      <c r="D38" s="76"/>
      <c r="E38" s="78"/>
      <c r="F38" s="65">
        <v>87.2</v>
      </c>
      <c r="G38" s="65">
        <v>0</v>
      </c>
      <c r="H38" s="65">
        <v>87.2</v>
      </c>
      <c r="I38" s="82" t="s">
        <v>44</v>
      </c>
      <c r="J38" s="84"/>
    </row>
    <row r="39" customFormat="1" ht="15" spans="1:10">
      <c r="A39" s="76"/>
      <c r="B39" s="77"/>
      <c r="C39" s="78"/>
      <c r="D39" s="76"/>
      <c r="E39" s="78"/>
      <c r="F39" s="65">
        <v>40</v>
      </c>
      <c r="G39" s="65">
        <v>0</v>
      </c>
      <c r="H39" s="65">
        <v>40</v>
      </c>
      <c r="I39" s="82" t="s">
        <v>45</v>
      </c>
      <c r="J39" s="84"/>
    </row>
    <row r="40" customFormat="1" ht="15" spans="1:10">
      <c r="A40" s="76"/>
      <c r="B40" s="77"/>
      <c r="C40" s="78"/>
      <c r="D40" s="76"/>
      <c r="E40" s="78"/>
      <c r="F40" s="65">
        <v>195</v>
      </c>
      <c r="G40" s="65">
        <v>0</v>
      </c>
      <c r="H40" s="65">
        <v>195</v>
      </c>
      <c r="I40" s="82" t="s">
        <v>46</v>
      </c>
      <c r="J40" s="84"/>
    </row>
    <row r="41" customFormat="1" ht="15" spans="1:10">
      <c r="A41" s="76"/>
      <c r="B41" s="77"/>
      <c r="C41" s="78"/>
      <c r="D41" s="76"/>
      <c r="E41" s="78"/>
      <c r="F41" s="65">
        <v>39.5</v>
      </c>
      <c r="G41" s="65">
        <v>0</v>
      </c>
      <c r="H41" s="65">
        <v>39.5</v>
      </c>
      <c r="I41" s="82" t="s">
        <v>41</v>
      </c>
      <c r="J41" s="84"/>
    </row>
    <row r="42" customFormat="1" ht="15" spans="1:10">
      <c r="A42" s="76"/>
      <c r="B42" s="77"/>
      <c r="C42" s="78"/>
      <c r="D42" s="76"/>
      <c r="E42" s="78"/>
      <c r="F42" s="65">
        <v>62</v>
      </c>
      <c r="G42" s="65">
        <v>0</v>
      </c>
      <c r="H42" s="65">
        <v>62</v>
      </c>
      <c r="I42" s="82" t="s">
        <v>47</v>
      </c>
      <c r="J42" s="84"/>
    </row>
    <row r="43" customFormat="1" ht="15" spans="1:10">
      <c r="A43" s="76"/>
      <c r="B43" s="77"/>
      <c r="C43" s="78"/>
      <c r="D43" s="76"/>
      <c r="E43" s="78"/>
      <c r="F43" s="65">
        <v>19.7</v>
      </c>
      <c r="G43" s="65">
        <v>0</v>
      </c>
      <c r="H43" s="65">
        <v>19.7</v>
      </c>
      <c r="I43" s="82" t="s">
        <v>48</v>
      </c>
      <c r="J43" s="84"/>
    </row>
    <row r="44" s="52" customFormat="1" ht="15.6" spans="1:10">
      <c r="A44" s="67"/>
      <c r="B44" s="68" t="s">
        <v>49</v>
      </c>
      <c r="C44" s="69">
        <f>SUM(C25)</f>
        <v>3000</v>
      </c>
      <c r="D44" s="69">
        <f>SUM(D25)</f>
        <v>1</v>
      </c>
      <c r="E44" s="69">
        <f>SUM(E25)</f>
        <v>3000</v>
      </c>
      <c r="F44" s="69">
        <f>SUM(F25:F43)</f>
        <v>2977.63</v>
      </c>
      <c r="G44" s="69">
        <f>SUM(G25:G28)</f>
        <v>0</v>
      </c>
      <c r="H44" s="69">
        <f>SUM(H25:H43)</f>
        <v>2977.63</v>
      </c>
      <c r="I44" s="85"/>
      <c r="J44" s="86"/>
    </row>
    <row r="45" spans="1:10">
      <c r="A45" s="63">
        <v>6</v>
      </c>
      <c r="B45" s="64" t="s">
        <v>50</v>
      </c>
      <c r="C45" s="65">
        <v>0</v>
      </c>
      <c r="D45" s="66"/>
      <c r="E45" s="65">
        <f t="shared" ref="E44:E62" si="5">C45*D45</f>
        <v>0</v>
      </c>
      <c r="F45" s="65">
        <v>0</v>
      </c>
      <c r="G45" s="65">
        <v>0</v>
      </c>
      <c r="H45" s="65">
        <f>F45+G45</f>
        <v>0</v>
      </c>
      <c r="I45" s="82"/>
      <c r="J45" s="83" t="s">
        <v>51</v>
      </c>
    </row>
    <row r="46" ht="14.4" spans="1:10">
      <c r="A46" s="63"/>
      <c r="B46" s="64"/>
      <c r="C46" s="65"/>
      <c r="D46" s="66"/>
      <c r="E46" s="65"/>
      <c r="F46" s="65">
        <v>0</v>
      </c>
      <c r="G46" s="65">
        <v>0</v>
      </c>
      <c r="H46" s="65">
        <f>F46+G46</f>
        <v>0</v>
      </c>
      <c r="I46" s="82"/>
      <c r="J46" s="88"/>
    </row>
    <row r="47" ht="14.4" spans="1:10">
      <c r="A47" s="63"/>
      <c r="B47" s="64"/>
      <c r="C47" s="65"/>
      <c r="D47" s="66"/>
      <c r="E47" s="65"/>
      <c r="F47" s="65">
        <v>0</v>
      </c>
      <c r="G47" s="65">
        <v>0</v>
      </c>
      <c r="H47" s="65">
        <f>F47+G47</f>
        <v>0</v>
      </c>
      <c r="I47" s="82"/>
      <c r="J47" s="88"/>
    </row>
    <row r="48" ht="14.4" spans="1:10">
      <c r="A48" s="63"/>
      <c r="B48" s="64"/>
      <c r="C48" s="65"/>
      <c r="D48" s="66"/>
      <c r="E48" s="65"/>
      <c r="F48" s="65">
        <v>0</v>
      </c>
      <c r="G48" s="65">
        <v>0</v>
      </c>
      <c r="H48" s="65">
        <f>F48+G48</f>
        <v>0</v>
      </c>
      <c r="I48" s="82"/>
      <c r="J48" s="88"/>
    </row>
    <row r="49" s="52" customFormat="1" ht="15.6" spans="1:10">
      <c r="A49" s="67"/>
      <c r="B49" s="68" t="s">
        <v>52</v>
      </c>
      <c r="C49" s="69">
        <f>SUM(C45)</f>
        <v>0</v>
      </c>
      <c r="D49" s="69">
        <f t="shared" ref="D49:E49" si="6">SUM(D45)</f>
        <v>0</v>
      </c>
      <c r="E49" s="69">
        <f t="shared" si="6"/>
        <v>0</v>
      </c>
      <c r="F49" s="69">
        <f>SUM(F45:F48)</f>
        <v>0</v>
      </c>
      <c r="G49" s="69">
        <f t="shared" ref="G49:H49" si="7">SUM(G45:G48)</f>
        <v>0</v>
      </c>
      <c r="H49" s="69">
        <f t="shared" si="7"/>
        <v>0</v>
      </c>
      <c r="I49" s="85"/>
      <c r="J49" s="89"/>
    </row>
    <row r="50" spans="1:10">
      <c r="A50" s="63">
        <v>7</v>
      </c>
      <c r="B50" s="64" t="s">
        <v>53</v>
      </c>
      <c r="C50" s="65">
        <v>0</v>
      </c>
      <c r="D50" s="66">
        <v>0</v>
      </c>
      <c r="E50" s="65">
        <f t="shared" si="5"/>
        <v>0</v>
      </c>
      <c r="F50" s="65">
        <v>0</v>
      </c>
      <c r="G50" s="65">
        <v>0</v>
      </c>
      <c r="H50" s="65">
        <f>F50+G50</f>
        <v>0</v>
      </c>
      <c r="I50" s="82"/>
      <c r="J50" s="90"/>
    </row>
    <row r="51" ht="14.4" spans="1:10">
      <c r="A51" s="63"/>
      <c r="B51" s="64"/>
      <c r="C51" s="65"/>
      <c r="D51" s="66"/>
      <c r="E51" s="65"/>
      <c r="F51" s="65">
        <v>0</v>
      </c>
      <c r="G51" s="65">
        <v>0</v>
      </c>
      <c r="H51" s="65">
        <f>F51+G51</f>
        <v>0</v>
      </c>
      <c r="I51" s="82"/>
      <c r="J51" s="91"/>
    </row>
    <row r="52" ht="14.4" spans="1:10">
      <c r="A52" s="63"/>
      <c r="B52" s="64"/>
      <c r="C52" s="65"/>
      <c r="D52" s="66"/>
      <c r="E52" s="65"/>
      <c r="F52" s="65">
        <v>0</v>
      </c>
      <c r="G52" s="65">
        <v>0</v>
      </c>
      <c r="H52" s="65">
        <f>F52+G52</f>
        <v>0</v>
      </c>
      <c r="I52" s="82"/>
      <c r="J52" s="91"/>
    </row>
    <row r="53" ht="14.4" spans="1:10">
      <c r="A53" s="63"/>
      <c r="B53" s="64"/>
      <c r="C53" s="65"/>
      <c r="D53" s="66"/>
      <c r="E53" s="65"/>
      <c r="F53" s="65">
        <v>0</v>
      </c>
      <c r="G53" s="65">
        <v>0</v>
      </c>
      <c r="H53" s="65">
        <f>F53+G53</f>
        <v>0</v>
      </c>
      <c r="I53" s="82"/>
      <c r="J53" s="91"/>
    </row>
    <row r="54" s="52" customFormat="1" ht="15.6" spans="1:10">
      <c r="A54" s="67"/>
      <c r="B54" s="68" t="s">
        <v>54</v>
      </c>
      <c r="C54" s="69">
        <f>SUM(C50)</f>
        <v>0</v>
      </c>
      <c r="D54" s="69">
        <f t="shared" ref="D54:E54" si="8">SUM(D50)</f>
        <v>0</v>
      </c>
      <c r="E54" s="69">
        <f t="shared" si="8"/>
        <v>0</v>
      </c>
      <c r="F54" s="69">
        <f>SUM(F50:F53)</f>
        <v>0</v>
      </c>
      <c r="G54" s="69">
        <f t="shared" ref="G54:H54" si="9">SUM(G50:G53)</f>
        <v>0</v>
      </c>
      <c r="H54" s="69">
        <f t="shared" si="9"/>
        <v>0</v>
      </c>
      <c r="I54" s="85"/>
      <c r="J54" s="92"/>
    </row>
    <row r="55" ht="14.4" spans="1:10">
      <c r="A55" s="63">
        <v>8</v>
      </c>
      <c r="B55" s="64" t="s">
        <v>55</v>
      </c>
      <c r="C55" s="65">
        <v>0</v>
      </c>
      <c r="D55" s="66"/>
      <c r="E55" s="65">
        <f t="shared" si="5"/>
        <v>0</v>
      </c>
      <c r="F55" s="65">
        <v>0</v>
      </c>
      <c r="G55" s="65">
        <v>0</v>
      </c>
      <c r="H55" s="65">
        <f>F55+G55</f>
        <v>0</v>
      </c>
      <c r="I55" s="82"/>
      <c r="J55" s="87" t="s">
        <v>56</v>
      </c>
    </row>
    <row r="56" ht="14.4" spans="1:10">
      <c r="A56" s="63"/>
      <c r="B56" s="64"/>
      <c r="C56" s="65"/>
      <c r="D56" s="66"/>
      <c r="E56" s="65"/>
      <c r="F56" s="65">
        <v>0</v>
      </c>
      <c r="G56" s="65">
        <v>0</v>
      </c>
      <c r="H56" s="65">
        <f>F56+G56</f>
        <v>0</v>
      </c>
      <c r="I56" s="82"/>
      <c r="J56" s="88"/>
    </row>
    <row r="57" s="52" customFormat="1" ht="15.6" spans="1:10">
      <c r="A57" s="67"/>
      <c r="B57" s="68" t="s">
        <v>57</v>
      </c>
      <c r="C57" s="69">
        <f>SUM(C55)</f>
        <v>0</v>
      </c>
      <c r="D57" s="69">
        <f t="shared" ref="D57:E57" si="10">SUM(D55)</f>
        <v>0</v>
      </c>
      <c r="E57" s="69">
        <f t="shared" si="10"/>
        <v>0</v>
      </c>
      <c r="F57" s="69">
        <f>SUM(F55:F56)</f>
        <v>0</v>
      </c>
      <c r="G57" s="69">
        <f t="shared" ref="G57:H57" si="11">SUM(G55:G56)</f>
        <v>0</v>
      </c>
      <c r="H57" s="69">
        <f t="shared" si="11"/>
        <v>0</v>
      </c>
      <c r="I57" s="85"/>
      <c r="J57" s="89"/>
    </row>
    <row r="58" ht="14.4" spans="1:10">
      <c r="A58" s="63">
        <v>9</v>
      </c>
      <c r="B58" s="64" t="s">
        <v>58</v>
      </c>
      <c r="C58" s="65">
        <v>0</v>
      </c>
      <c r="D58" s="66"/>
      <c r="E58" s="65">
        <f t="shared" si="5"/>
        <v>0</v>
      </c>
      <c r="F58" s="65">
        <v>0</v>
      </c>
      <c r="G58" s="65">
        <v>0</v>
      </c>
      <c r="H58" s="65">
        <f>F58+G58</f>
        <v>0</v>
      </c>
      <c r="I58" s="82"/>
      <c r="J58" s="83" t="s">
        <v>59</v>
      </c>
    </row>
    <row r="59" ht="14.4" spans="1:10">
      <c r="A59" s="63"/>
      <c r="B59" s="64"/>
      <c r="C59" s="65"/>
      <c r="D59" s="66"/>
      <c r="E59" s="65"/>
      <c r="F59" s="65">
        <v>0</v>
      </c>
      <c r="G59" s="65">
        <v>0</v>
      </c>
      <c r="H59" s="65">
        <f>F59+G59</f>
        <v>0</v>
      </c>
      <c r="I59" s="82"/>
      <c r="J59" s="84"/>
    </row>
    <row r="60" ht="14.4" spans="1:10">
      <c r="A60" s="63"/>
      <c r="B60" s="64"/>
      <c r="C60" s="65"/>
      <c r="D60" s="66"/>
      <c r="E60" s="65"/>
      <c r="F60" s="65">
        <v>0</v>
      </c>
      <c r="G60" s="65">
        <v>0</v>
      </c>
      <c r="H60" s="65">
        <f>F60+G60</f>
        <v>0</v>
      </c>
      <c r="I60" s="82"/>
      <c r="J60" s="84"/>
    </row>
    <row r="61" s="52" customFormat="1" ht="15.6" spans="1:10">
      <c r="A61" s="67"/>
      <c r="B61" s="68" t="s">
        <v>60</v>
      </c>
      <c r="C61" s="69">
        <f>SUM(C58)</f>
        <v>0</v>
      </c>
      <c r="D61" s="69">
        <f t="shared" ref="D61:E61" si="12">SUM(D58)</f>
        <v>0</v>
      </c>
      <c r="E61" s="69">
        <f t="shared" si="12"/>
        <v>0</v>
      </c>
      <c r="F61" s="69">
        <f>SUM(F58:F60)</f>
        <v>0</v>
      </c>
      <c r="G61" s="69">
        <f t="shared" ref="G61:H61" si="13">SUM(G58:G60)</f>
        <v>0</v>
      </c>
      <c r="H61" s="69">
        <f t="shared" si="13"/>
        <v>0</v>
      </c>
      <c r="I61" s="85"/>
      <c r="J61" s="86"/>
    </row>
    <row r="62" customHeight="1" spans="1:10">
      <c r="A62" s="70">
        <v>10</v>
      </c>
      <c r="B62" s="64" t="s">
        <v>61</v>
      </c>
      <c r="C62" s="65">
        <v>0</v>
      </c>
      <c r="D62" s="66">
        <v>0</v>
      </c>
      <c r="E62" s="65">
        <f t="shared" si="5"/>
        <v>0</v>
      </c>
      <c r="F62" s="79">
        <v>0</v>
      </c>
      <c r="G62" s="80">
        <v>0</v>
      </c>
      <c r="H62" s="79">
        <f>F62+G62</f>
        <v>0</v>
      </c>
      <c r="I62" s="44" t="s">
        <v>62</v>
      </c>
      <c r="J62" s="90"/>
    </row>
    <row r="63" customHeight="1" spans="1:10">
      <c r="A63" s="76"/>
      <c r="B63" s="64"/>
      <c r="C63" s="65"/>
      <c r="D63" s="66"/>
      <c r="E63" s="65"/>
      <c r="F63" s="79">
        <v>0</v>
      </c>
      <c r="G63" s="80">
        <v>0</v>
      </c>
      <c r="H63" s="79">
        <v>0</v>
      </c>
      <c r="I63" s="44"/>
      <c r="J63" s="91"/>
    </row>
    <row r="64" customHeight="1" spans="1:10">
      <c r="A64" s="76"/>
      <c r="B64" s="64"/>
      <c r="C64" s="65"/>
      <c r="D64" s="66"/>
      <c r="E64" s="65"/>
      <c r="F64" s="79">
        <v>0</v>
      </c>
      <c r="G64" s="80">
        <v>0</v>
      </c>
      <c r="H64" s="79">
        <f>F64+G64</f>
        <v>0</v>
      </c>
      <c r="I64" s="44"/>
      <c r="J64" s="91"/>
    </row>
    <row r="65" s="52" customFormat="1" customHeight="1" spans="1:10">
      <c r="A65" s="67"/>
      <c r="B65" s="68" t="s">
        <v>63</v>
      </c>
      <c r="C65" s="69">
        <f>SUM(C62)</f>
        <v>0</v>
      </c>
      <c r="D65" s="69">
        <f>SUM(D62)</f>
        <v>0</v>
      </c>
      <c r="E65" s="69">
        <f>SUM(E62)</f>
        <v>0</v>
      </c>
      <c r="F65" s="69">
        <f>SUM(F62:F64)</f>
        <v>0</v>
      </c>
      <c r="G65" s="69">
        <f>SUM(G62:G64)</f>
        <v>0</v>
      </c>
      <c r="H65" s="69">
        <f>SUM(H62:H64)</f>
        <v>0</v>
      </c>
      <c r="I65" s="85"/>
      <c r="J65" s="92"/>
    </row>
    <row r="66" customHeight="1" spans="1:10">
      <c r="A66" s="67"/>
      <c r="B66" s="68" t="s">
        <v>64</v>
      </c>
      <c r="C66" s="69">
        <f>SUM(C65,C61,C57,C54,C49,C44,C24,C21,C16,C13)</f>
        <v>8000</v>
      </c>
      <c r="D66" s="69">
        <v>1</v>
      </c>
      <c r="E66" s="69">
        <f>SUM(E65,E61,E57,E54,E49,E44,E24,E21,E16,E13)</f>
        <v>8000</v>
      </c>
      <c r="F66" s="69">
        <f>SUM(F65,F61,F57,F54,F49,F44,F24,F21,F16,F13)</f>
        <v>5139.63</v>
      </c>
      <c r="G66" s="69">
        <f>SUM(G65,G61,G57,G54,G49,G44,G24,G21,G16,G13)</f>
        <v>0</v>
      </c>
      <c r="H66" s="69">
        <f>SUM(H65,H61,H57,H54,H49,H44,H24,H21,H16,H13)</f>
        <v>5139.63</v>
      </c>
      <c r="I66" s="85"/>
      <c r="J66" s="101"/>
    </row>
    <row r="70" customHeight="1" spans="1:9">
      <c r="A70" s="93" t="s">
        <v>65</v>
      </c>
      <c r="B70" s="94"/>
      <c r="C70" s="95" t="s">
        <v>66</v>
      </c>
      <c r="D70" s="95"/>
      <c r="E70" s="95" t="s">
        <v>67</v>
      </c>
      <c r="F70" s="95"/>
      <c r="G70" s="95" t="s">
        <v>68</v>
      </c>
      <c r="H70" s="95"/>
      <c r="I70" s="102" t="s">
        <v>69</v>
      </c>
    </row>
    <row r="71" customHeight="1" spans="1:9">
      <c r="A71" s="96">
        <f>E66</f>
        <v>8000</v>
      </c>
      <c r="B71" s="97"/>
      <c r="C71" s="97">
        <f>H66</f>
        <v>5139.63</v>
      </c>
      <c r="D71" s="97"/>
      <c r="E71" s="97">
        <f>F66</f>
        <v>5139.63</v>
      </c>
      <c r="F71" s="97"/>
      <c r="G71" s="97">
        <f>G66</f>
        <v>0</v>
      </c>
      <c r="H71" s="97"/>
      <c r="I71" s="103">
        <f>A71-C71</f>
        <v>2860.37</v>
      </c>
    </row>
    <row r="73" customHeight="1" spans="1:9">
      <c r="A73" s="98" t="s">
        <v>70</v>
      </c>
      <c r="B73" s="99" t="s">
        <v>71</v>
      </c>
      <c r="C73" s="100" t="s">
        <v>72</v>
      </c>
      <c r="D73" s="98"/>
      <c r="E73" s="98" t="s">
        <v>73</v>
      </c>
      <c r="F73" s="98"/>
      <c r="G73" s="98" t="s">
        <v>74</v>
      </c>
      <c r="H73" s="98"/>
      <c r="I73" s="99"/>
    </row>
  </sheetData>
  <mergeCells count="76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2"/>
    <mergeCell ref="A14:A15"/>
    <mergeCell ref="A17:A20"/>
    <mergeCell ref="A22:A23"/>
    <mergeCell ref="A25:A28"/>
    <mergeCell ref="A45:A48"/>
    <mergeCell ref="A50:A53"/>
    <mergeCell ref="A55:A56"/>
    <mergeCell ref="A58:A60"/>
    <mergeCell ref="A62:A64"/>
    <mergeCell ref="B6:B7"/>
    <mergeCell ref="B8:B12"/>
    <mergeCell ref="B14:B15"/>
    <mergeCell ref="B17:B20"/>
    <mergeCell ref="B22:B23"/>
    <mergeCell ref="B25:B28"/>
    <mergeCell ref="B45:B48"/>
    <mergeCell ref="B50:B53"/>
    <mergeCell ref="B55:B56"/>
    <mergeCell ref="B58:B60"/>
    <mergeCell ref="B62:B64"/>
    <mergeCell ref="C8:C12"/>
    <mergeCell ref="C14:C15"/>
    <mergeCell ref="C17:C20"/>
    <mergeCell ref="C22:C23"/>
    <mergeCell ref="C25:C43"/>
    <mergeCell ref="C45:C48"/>
    <mergeCell ref="C50:C53"/>
    <mergeCell ref="C55:C56"/>
    <mergeCell ref="C58:C60"/>
    <mergeCell ref="C62:C64"/>
    <mergeCell ref="D8:D12"/>
    <mergeCell ref="D14:D15"/>
    <mergeCell ref="D17:D20"/>
    <mergeCell ref="D22:D23"/>
    <mergeCell ref="D25:D43"/>
    <mergeCell ref="D45:D48"/>
    <mergeCell ref="D50:D53"/>
    <mergeCell ref="D55:D56"/>
    <mergeCell ref="D58:D60"/>
    <mergeCell ref="D62:D64"/>
    <mergeCell ref="E8:E12"/>
    <mergeCell ref="E14:E15"/>
    <mergeCell ref="E17:E20"/>
    <mergeCell ref="E22:E23"/>
    <mergeCell ref="E25:E43"/>
    <mergeCell ref="E45:E48"/>
    <mergeCell ref="E50:E53"/>
    <mergeCell ref="E55:E56"/>
    <mergeCell ref="E58:E60"/>
    <mergeCell ref="E62:E64"/>
    <mergeCell ref="J4:J5"/>
    <mergeCell ref="J6:J7"/>
    <mergeCell ref="J8:J13"/>
    <mergeCell ref="J14:J16"/>
    <mergeCell ref="J17:J21"/>
    <mergeCell ref="J22:J24"/>
    <mergeCell ref="J25:J44"/>
    <mergeCell ref="J45:J49"/>
    <mergeCell ref="J50:J54"/>
    <mergeCell ref="J55:J57"/>
    <mergeCell ref="J58:J61"/>
    <mergeCell ref="J62:J65"/>
    <mergeCell ref="H4:I5"/>
  </mergeCells>
  <pageMargins left="0.7" right="0.7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90" zoomScaleNormal="90" topLeftCell="A3" workbookViewId="0">
      <selection activeCell="L39" sqref="L39"/>
    </sheetView>
  </sheetViews>
  <sheetFormatPr defaultColWidth="8.87962962962963" defaultRowHeight="14.4"/>
  <cols>
    <col min="1" max="1" width="1.5" customWidth="1"/>
    <col min="2" max="3" width="2.37962962962963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5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75</v>
      </c>
      <c r="C3" s="2"/>
      <c r="D3" s="2"/>
      <c r="E3" s="2"/>
      <c r="F3" s="2"/>
      <c r="G3" s="2"/>
      <c r="H3" s="2"/>
      <c r="I3" s="2"/>
      <c r="J3" s="2"/>
      <c r="K3" s="2"/>
    </row>
    <row r="4" ht="20.2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25" customHeight="1" spans="2:11">
      <c r="B5" s="4"/>
      <c r="C5" s="5"/>
      <c r="D5" s="6" t="s">
        <v>76</v>
      </c>
      <c r="E5" s="6"/>
      <c r="F5" s="7"/>
      <c r="G5" s="7"/>
      <c r="H5" s="6" t="s">
        <v>77</v>
      </c>
      <c r="I5" s="5"/>
      <c r="J5" s="7" t="s">
        <v>78</v>
      </c>
      <c r="K5" s="35"/>
    </row>
    <row r="6" ht="20.25" customHeight="1" spans="2:11">
      <c r="B6" s="8"/>
      <c r="C6" s="9"/>
      <c r="D6" s="10" t="s">
        <v>79</v>
      </c>
      <c r="E6" s="10"/>
      <c r="F6" s="11" t="s">
        <v>80</v>
      </c>
      <c r="G6" s="11"/>
      <c r="H6" s="10" t="s">
        <v>81</v>
      </c>
      <c r="I6" s="9"/>
      <c r="J6" s="11" t="s">
        <v>82</v>
      </c>
      <c r="K6" s="36"/>
    </row>
    <row r="7" ht="20.25" customHeight="1" spans="2:11">
      <c r="B7" s="8"/>
      <c r="C7" s="9"/>
      <c r="D7" s="10" t="s">
        <v>83</v>
      </c>
      <c r="E7" s="10"/>
      <c r="F7" s="11"/>
      <c r="G7" s="11"/>
      <c r="H7" s="10" t="s">
        <v>84</v>
      </c>
      <c r="I7" s="37"/>
      <c r="J7" s="38"/>
      <c r="K7" s="36"/>
    </row>
    <row r="8" ht="20.25" customHeight="1" spans="2:11">
      <c r="B8" s="12"/>
      <c r="C8" s="13"/>
      <c r="D8" s="14"/>
      <c r="E8" s="14"/>
      <c r="F8" s="15"/>
      <c r="G8" s="15"/>
      <c r="H8" s="14" t="s">
        <v>85</v>
      </c>
      <c r="I8" s="39"/>
      <c r="J8" s="15"/>
      <c r="K8" s="40"/>
    </row>
    <row r="9" ht="20.25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25" customHeight="1" spans="2:11">
      <c r="B10" s="17" t="s">
        <v>3</v>
      </c>
      <c r="C10" s="18"/>
      <c r="D10" s="19" t="s">
        <v>86</v>
      </c>
      <c r="E10" s="19" t="s">
        <v>87</v>
      </c>
      <c r="F10" s="20"/>
      <c r="G10" s="21" t="s">
        <v>88</v>
      </c>
      <c r="H10" s="20" t="s">
        <v>89</v>
      </c>
      <c r="I10" s="19" t="s">
        <v>90</v>
      </c>
      <c r="J10" s="20"/>
      <c r="K10" s="21" t="s">
        <v>91</v>
      </c>
    </row>
    <row r="11" ht="20.25" customHeight="1" spans="2:11">
      <c r="B11" s="22">
        <v>1</v>
      </c>
      <c r="C11" s="23"/>
      <c r="D11" s="24" t="s">
        <v>92</v>
      </c>
      <c r="E11" s="22" t="s">
        <v>93</v>
      </c>
      <c r="F11" s="23"/>
      <c r="G11" s="25">
        <v>0</v>
      </c>
      <c r="H11" s="25">
        <v>0</v>
      </c>
      <c r="I11" s="41">
        <v>0</v>
      </c>
      <c r="J11" s="42"/>
      <c r="K11" s="43" t="s">
        <v>94</v>
      </c>
    </row>
    <row r="12" ht="20.25" customHeight="1" spans="2:11">
      <c r="B12" s="22"/>
      <c r="C12" s="23"/>
      <c r="D12" s="26"/>
      <c r="E12" s="22"/>
      <c r="F12" s="23"/>
      <c r="G12" s="25">
        <v>0</v>
      </c>
      <c r="H12" s="25"/>
      <c r="I12" s="41"/>
      <c r="J12" s="42">
        <f>G12</f>
        <v>0</v>
      </c>
      <c r="K12" s="44"/>
    </row>
    <row r="13" ht="15.6" spans="2:11">
      <c r="B13" s="22">
        <v>2</v>
      </c>
      <c r="C13" s="23"/>
      <c r="D13" s="26"/>
      <c r="E13" s="27" t="s">
        <v>95</v>
      </c>
      <c r="F13" s="27"/>
      <c r="G13" s="25">
        <v>0</v>
      </c>
      <c r="H13" s="25">
        <v>0</v>
      </c>
      <c r="I13" s="41">
        <f>G13</f>
        <v>0</v>
      </c>
      <c r="J13" s="42"/>
      <c r="K13" s="44"/>
    </row>
    <row r="14" ht="15.6" spans="2:11">
      <c r="B14" s="22"/>
      <c r="C14" s="23"/>
      <c r="D14" s="26"/>
      <c r="E14" s="22"/>
      <c r="F14" s="23"/>
      <c r="G14" s="25">
        <v>0</v>
      </c>
      <c r="H14" s="25"/>
      <c r="I14" s="41">
        <f t="shared" ref="I14:I18" si="0">G14</f>
        <v>0</v>
      </c>
      <c r="J14" s="42"/>
      <c r="K14" s="44"/>
    </row>
    <row r="15" ht="15.6" spans="2:11">
      <c r="B15" s="22"/>
      <c r="C15" s="23"/>
      <c r="D15" s="26"/>
      <c r="E15" s="22"/>
      <c r="F15" s="23"/>
      <c r="G15" s="25">
        <v>0</v>
      </c>
      <c r="H15" s="25"/>
      <c r="I15" s="41">
        <f t="shared" si="0"/>
        <v>0</v>
      </c>
      <c r="J15" s="42"/>
      <c r="K15" s="44"/>
    </row>
    <row r="16" ht="15.6" spans="2:11">
      <c r="B16" s="22"/>
      <c r="C16" s="23"/>
      <c r="D16" s="26"/>
      <c r="E16" s="22"/>
      <c r="F16" s="23"/>
      <c r="G16" s="25">
        <v>0</v>
      </c>
      <c r="H16" s="25"/>
      <c r="I16" s="41">
        <f t="shared" si="0"/>
        <v>0</v>
      </c>
      <c r="J16" s="42"/>
      <c r="K16" s="44"/>
    </row>
    <row r="17" ht="15.6" spans="2:11">
      <c r="B17" s="22"/>
      <c r="C17" s="23"/>
      <c r="D17" s="26"/>
      <c r="E17" s="22"/>
      <c r="F17" s="23"/>
      <c r="G17" s="25">
        <v>0</v>
      </c>
      <c r="H17" s="25"/>
      <c r="I17" s="41">
        <f t="shared" si="0"/>
        <v>0</v>
      </c>
      <c r="J17" s="42"/>
      <c r="K17" s="44"/>
    </row>
    <row r="18" ht="15.6" spans="2:11">
      <c r="B18" s="22"/>
      <c r="C18" s="23"/>
      <c r="D18" s="26"/>
      <c r="E18" s="22"/>
      <c r="F18" s="23"/>
      <c r="G18" s="25">
        <v>0</v>
      </c>
      <c r="H18" s="25"/>
      <c r="I18" s="41">
        <f t="shared" si="0"/>
        <v>0</v>
      </c>
      <c r="J18" s="42"/>
      <c r="K18" s="44"/>
    </row>
    <row r="19" ht="20.25" customHeight="1" spans="2:11">
      <c r="B19" s="22">
        <v>3</v>
      </c>
      <c r="C19" s="23"/>
      <c r="D19" s="26"/>
      <c r="E19" s="22" t="s">
        <v>96</v>
      </c>
      <c r="F19" s="23"/>
      <c r="G19" s="25">
        <v>0</v>
      </c>
      <c r="H19" s="25">
        <v>0</v>
      </c>
      <c r="I19" s="41">
        <v>0</v>
      </c>
      <c r="J19" s="42"/>
      <c r="K19" s="43"/>
    </row>
    <row r="20" ht="19.5" customHeight="1" spans="2:11">
      <c r="B20" s="22">
        <v>4</v>
      </c>
      <c r="C20" s="23"/>
      <c r="D20" s="26"/>
      <c r="E20" s="22" t="s">
        <v>97</v>
      </c>
      <c r="F20" s="23"/>
      <c r="G20" s="25">
        <v>0</v>
      </c>
      <c r="H20" s="25">
        <v>0</v>
      </c>
      <c r="I20" s="41">
        <v>0</v>
      </c>
      <c r="J20" s="42"/>
      <c r="K20" s="45"/>
    </row>
    <row r="21" spans="2:11">
      <c r="B21" s="22">
        <v>5</v>
      </c>
      <c r="C21" s="23"/>
      <c r="D21" s="24" t="s">
        <v>61</v>
      </c>
      <c r="E21" s="27" t="s">
        <v>98</v>
      </c>
      <c r="F21" s="27"/>
      <c r="G21" s="25">
        <v>0</v>
      </c>
      <c r="H21" s="25">
        <v>0</v>
      </c>
      <c r="I21" s="41">
        <v>0</v>
      </c>
      <c r="J21" s="42"/>
      <c r="K21" s="45"/>
    </row>
    <row r="22" ht="20.25" customHeight="1" spans="2:11">
      <c r="B22" s="22">
        <v>6</v>
      </c>
      <c r="C22" s="23"/>
      <c r="D22" s="26"/>
      <c r="E22" s="27"/>
      <c r="F22" s="27"/>
      <c r="G22" s="25">
        <v>0</v>
      </c>
      <c r="H22" s="25">
        <v>0</v>
      </c>
      <c r="I22" s="41">
        <v>0</v>
      </c>
      <c r="J22" s="42"/>
      <c r="K22" s="43"/>
    </row>
    <row r="23" ht="20.25" customHeight="1" spans="2:11">
      <c r="B23" s="22">
        <v>7</v>
      </c>
      <c r="C23" s="23"/>
      <c r="D23" s="28"/>
      <c r="E23" s="27"/>
      <c r="F23" s="27"/>
      <c r="G23" s="25">
        <f t="shared" ref="G23" si="1">H23+I23</f>
        <v>0</v>
      </c>
      <c r="H23" s="25">
        <v>0</v>
      </c>
      <c r="I23" s="41">
        <v>0</v>
      </c>
      <c r="J23" s="42"/>
      <c r="K23" s="43"/>
    </row>
    <row r="24" ht="20.25" customHeight="1" spans="2:11">
      <c r="B24" s="19" t="s">
        <v>64</v>
      </c>
      <c r="C24" s="29"/>
      <c r="D24" s="29"/>
      <c r="E24" s="29"/>
      <c r="F24" s="20"/>
      <c r="G24" s="30">
        <f>SUM(G11:G23)</f>
        <v>0</v>
      </c>
      <c r="H24" s="30">
        <v>0</v>
      </c>
      <c r="I24" s="46">
        <f>SUM(I11:J23)</f>
        <v>0</v>
      </c>
      <c r="J24" s="47"/>
      <c r="K24" s="48"/>
    </row>
    <row r="25" ht="20.25" customHeight="1" spans="2:11">
      <c r="B25" s="16"/>
      <c r="C25" s="16"/>
      <c r="D25" s="16"/>
      <c r="E25" s="16"/>
      <c r="F25" s="16"/>
      <c r="G25" s="16"/>
      <c r="H25" s="16"/>
      <c r="I25" s="16"/>
      <c r="J25" s="49"/>
      <c r="K25" s="16"/>
    </row>
    <row r="26" ht="20.25" customHeight="1" spans="2:11">
      <c r="B26" s="21" t="s">
        <v>89</v>
      </c>
      <c r="C26" s="21"/>
      <c r="D26" s="21"/>
      <c r="E26" s="21"/>
      <c r="F26" s="21"/>
      <c r="G26" s="21" t="s">
        <v>99</v>
      </c>
      <c r="H26" s="21"/>
      <c r="I26" s="21"/>
      <c r="J26" s="21"/>
      <c r="K26" s="21" t="s">
        <v>100</v>
      </c>
    </row>
    <row r="27" ht="20.25" customHeight="1" spans="2:11">
      <c r="B27" s="31">
        <f>H24</f>
        <v>0</v>
      </c>
      <c r="C27" s="31"/>
      <c r="D27" s="31"/>
      <c r="E27" s="31"/>
      <c r="F27" s="31"/>
      <c r="G27" s="31">
        <f>I24</f>
        <v>0</v>
      </c>
      <c r="H27" s="31"/>
      <c r="I27" s="31"/>
      <c r="J27" s="31"/>
      <c r="K27" s="50">
        <f>SUM(B27:J27)</f>
        <v>0</v>
      </c>
    </row>
    <row r="28" ht="20.25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20.25" customHeight="1" spans="2:11">
      <c r="B29" s="16" t="s">
        <v>101</v>
      </c>
      <c r="C29" s="16"/>
      <c r="D29" s="16" t="s">
        <v>102</v>
      </c>
      <c r="E29" s="16"/>
      <c r="F29" s="16" t="s">
        <v>72</v>
      </c>
      <c r="G29" s="16" t="s">
        <v>103</v>
      </c>
      <c r="H29" s="16"/>
      <c r="I29" s="16"/>
      <c r="J29" s="16" t="s">
        <v>74</v>
      </c>
      <c r="K29" s="16"/>
    </row>
    <row r="32" ht="17.4" spans="1:11">
      <c r="A32" s="2" t="s">
        <v>104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25" customHeight="1" spans="2:11">
      <c r="B34" s="4"/>
      <c r="C34" s="5"/>
      <c r="D34" s="6" t="s">
        <v>76</v>
      </c>
      <c r="E34" s="6"/>
      <c r="F34" s="7">
        <f>F5</f>
        <v>0</v>
      </c>
      <c r="G34" s="7"/>
      <c r="H34" s="6" t="s">
        <v>77</v>
      </c>
      <c r="I34" s="5"/>
      <c r="J34" s="7" t="str">
        <f>J5</f>
        <v>项目经理</v>
      </c>
      <c r="K34" s="35"/>
    </row>
    <row r="35" ht="20.25" customHeight="1" spans="2:11">
      <c r="B35" s="8"/>
      <c r="C35" s="9"/>
      <c r="D35" s="10" t="s">
        <v>79</v>
      </c>
      <c r="E35" s="10"/>
      <c r="F35" s="11" t="str">
        <f>F6</f>
        <v>上海</v>
      </c>
      <c r="G35" s="11"/>
      <c r="H35" s="10" t="s">
        <v>81</v>
      </c>
      <c r="I35" s="9"/>
      <c r="J35" s="11" t="str">
        <f>J6</f>
        <v>上海事业部</v>
      </c>
      <c r="K35" s="36"/>
    </row>
    <row r="36" ht="20.25" customHeight="1" spans="2:11">
      <c r="B36" s="8"/>
      <c r="C36" s="9"/>
      <c r="D36" s="10" t="s">
        <v>83</v>
      </c>
      <c r="E36" s="10"/>
      <c r="F36" s="11">
        <f>F7</f>
        <v>0</v>
      </c>
      <c r="G36" s="11"/>
      <c r="H36" s="10" t="s">
        <v>84</v>
      </c>
      <c r="I36" s="37"/>
      <c r="J36" s="11"/>
      <c r="K36" s="36"/>
    </row>
    <row r="37" ht="20.25" customHeight="1" spans="2:11">
      <c r="B37" s="12"/>
      <c r="C37" s="13"/>
      <c r="D37" s="14"/>
      <c r="E37" s="14"/>
      <c r="F37" s="15"/>
      <c r="G37" s="15"/>
      <c r="H37" s="14" t="s">
        <v>85</v>
      </c>
      <c r="I37" s="39"/>
      <c r="J37" s="15">
        <f>J8</f>
        <v>0</v>
      </c>
      <c r="K37" s="40"/>
    </row>
    <row r="38" ht="20.25" customHeight="1"/>
    <row r="39" ht="20.25" customHeight="1" spans="2:11">
      <c r="B39" s="27"/>
      <c r="C39" s="27"/>
      <c r="D39" s="32" t="s">
        <v>105</v>
      </c>
      <c r="E39" s="27" t="s">
        <v>106</v>
      </c>
      <c r="F39" s="27"/>
      <c r="G39" s="25" t="s">
        <v>107</v>
      </c>
      <c r="H39" s="25" t="s">
        <v>108</v>
      </c>
      <c r="I39" s="25" t="s">
        <v>64</v>
      </c>
      <c r="J39" s="25"/>
      <c r="K39" s="51" t="s">
        <v>91</v>
      </c>
    </row>
    <row r="40" spans="2:11">
      <c r="B40" s="27">
        <v>1</v>
      </c>
      <c r="C40" s="27"/>
      <c r="D40" s="33" t="s">
        <v>80</v>
      </c>
      <c r="E40" s="27" t="s">
        <v>109</v>
      </c>
      <c r="F40" s="27"/>
      <c r="G40" s="25">
        <v>0</v>
      </c>
      <c r="H40" s="25">
        <v>8</v>
      </c>
      <c r="I40" s="41"/>
      <c r="J40" s="42"/>
      <c r="K40" s="45"/>
    </row>
    <row r="41" ht="20.25" customHeight="1" spans="2:11">
      <c r="B41" s="27">
        <v>2</v>
      </c>
      <c r="C41" s="27"/>
      <c r="D41" s="33"/>
      <c r="E41" s="27"/>
      <c r="F41" s="27"/>
      <c r="G41" s="25"/>
      <c r="H41" s="25"/>
      <c r="I41" s="41"/>
      <c r="J41" s="42"/>
      <c r="K41" s="45"/>
    </row>
    <row r="42" ht="20.25" customHeight="1" spans="2:11">
      <c r="B42" s="27">
        <v>3</v>
      </c>
      <c r="C42" s="27"/>
      <c r="D42" s="33"/>
      <c r="E42" s="27"/>
      <c r="F42" s="27"/>
      <c r="G42" s="25"/>
      <c r="H42" s="25"/>
      <c r="I42" s="41"/>
      <c r="J42" s="42"/>
      <c r="K42" s="45"/>
    </row>
    <row r="43" ht="20.25" customHeight="1" spans="2:11">
      <c r="B43" s="19" t="s">
        <v>64</v>
      </c>
      <c r="C43" s="29"/>
      <c r="D43" s="29"/>
      <c r="E43" s="29"/>
      <c r="F43" s="20"/>
      <c r="G43" s="30"/>
      <c r="H43" s="30"/>
      <c r="I43" s="46">
        <v>800</v>
      </c>
      <c r="J43" s="47"/>
      <c r="K43" s="48"/>
    </row>
    <row r="44" ht="20.25" customHeight="1" spans="2:11">
      <c r="B44" s="16" t="s">
        <v>101</v>
      </c>
      <c r="C44" s="16"/>
      <c r="D44" s="16"/>
      <c r="E44" s="16"/>
      <c r="F44" s="16" t="s">
        <v>72</v>
      </c>
      <c r="G44" s="16" t="s">
        <v>103</v>
      </c>
      <c r="H44" s="16"/>
      <c r="I44" s="16"/>
      <c r="J44" s="16" t="s">
        <v>74</v>
      </c>
      <c r="K44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I14:J14"/>
    <mergeCell ref="I15:J15"/>
    <mergeCell ref="I16:J16"/>
    <mergeCell ref="I17:J17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20"/>
    <mergeCell ref="D21:D23"/>
  </mergeCells>
  <pageMargins left="0.7" right="0.7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Abbybaby </cp:lastModifiedBy>
  <dcterms:created xsi:type="dcterms:W3CDTF">2014-04-15T08:52:00Z</dcterms:created>
  <cp:lastPrinted>2017-09-27T02:11:00Z</cp:lastPrinted>
  <dcterms:modified xsi:type="dcterms:W3CDTF">2019-04-26T03:16:09Z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