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成都临空智选假日酒店" sheetId="3" r:id="rId1"/>
  </sheets>
  <calcPr calcId="144525"/>
</workbook>
</file>

<file path=xl/sharedStrings.xml><?xml version="1.0" encoding="utf-8"?>
<sst xmlns="http://schemas.openxmlformats.org/spreadsheetml/2006/main" count="45" uniqueCount="42">
  <si>
    <t xml:space="preserve">Event:                 </t>
  </si>
  <si>
    <t>德科成都区域会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</si>
  <si>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</si>
  <si>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</si>
  <si>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</si>
  <si>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</si>
  <si>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酒店</t>
  </si>
  <si>
    <t>成都临空智选假日酒店</t>
  </si>
  <si>
    <t>项目</t>
  </si>
  <si>
    <t>内容</t>
  </si>
  <si>
    <t>单价</t>
  </si>
  <si>
    <t>数量</t>
  </si>
  <si>
    <t>单位</t>
  </si>
  <si>
    <t>总价</t>
  </si>
  <si>
    <t>描述</t>
  </si>
  <si>
    <t>23日晚餐</t>
  </si>
  <si>
    <t>项</t>
  </si>
  <si>
    <t>根据实际费用结算</t>
  </si>
  <si>
    <t>24日中午简餐</t>
  </si>
  <si>
    <t>人份</t>
  </si>
  <si>
    <t>外卖午餐</t>
  </si>
  <si>
    <t>24日茶歇</t>
  </si>
  <si>
    <t>场</t>
  </si>
  <si>
    <t>外卖茶歇</t>
  </si>
  <si>
    <t>24日晚餐</t>
  </si>
  <si>
    <t>桌</t>
  </si>
  <si>
    <t>24日晚餐酒水</t>
  </si>
  <si>
    <t>23日会场费用</t>
  </si>
  <si>
    <t>半天</t>
  </si>
  <si>
    <t>23日下午三个半天会场</t>
  </si>
  <si>
    <t>24日会议白板笔</t>
  </si>
  <si>
    <t>个</t>
  </si>
  <si>
    <t>24日会议接送</t>
  </si>
  <si>
    <t>趟</t>
  </si>
  <si>
    <t>会场-酒店接送费用（酒店提供车辆）</t>
  </si>
  <si>
    <t>现场人员费用</t>
  </si>
  <si>
    <t>23、24日会议现场人员</t>
  </si>
  <si>
    <t>Total小计</t>
  </si>
  <si>
    <t>总计</t>
  </si>
  <si>
    <t>服务费</t>
  </si>
  <si>
    <t>增值税6%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</si>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</sst>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9" borderId="1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20" sqref="H20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 t="s">
        <v>7</v>
      </c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/>
      <c r="B8" s="12" t="s">
        <v>15</v>
      </c>
      <c r="C8" s="13"/>
      <c r="D8" s="14">
        <v>5652</v>
      </c>
      <c r="E8" s="13">
        <v>1</v>
      </c>
      <c r="F8" s="12" t="s">
        <v>16</v>
      </c>
      <c r="G8" s="14">
        <f>D8*E8</f>
        <v>5652</v>
      </c>
      <c r="H8" s="15" t="s">
        <v>17</v>
      </c>
    </row>
    <row r="9" ht="15" spans="1:8">
      <c r="A9" s="11"/>
      <c r="B9" s="12" t="s">
        <v>18</v>
      </c>
      <c r="C9" s="13"/>
      <c r="D9" s="14">
        <v>68</v>
      </c>
      <c r="E9" s="13">
        <v>64</v>
      </c>
      <c r="F9" s="12" t="s">
        <v>19</v>
      </c>
      <c r="G9" s="14">
        <f t="shared" ref="G9:G14" si="0">D9*E9</f>
        <v>4352</v>
      </c>
      <c r="H9" s="16" t="s">
        <v>20</v>
      </c>
    </row>
    <row r="10" ht="15" spans="1:8">
      <c r="A10" s="11"/>
      <c r="B10" s="12" t="s">
        <v>21</v>
      </c>
      <c r="C10" s="13"/>
      <c r="D10" s="14">
        <v>1500</v>
      </c>
      <c r="E10" s="13">
        <v>2</v>
      </c>
      <c r="F10" s="12" t="s">
        <v>22</v>
      </c>
      <c r="G10" s="14">
        <f t="shared" si="0"/>
        <v>3000</v>
      </c>
      <c r="H10" s="16" t="s">
        <v>23</v>
      </c>
    </row>
    <row r="11" ht="15" spans="1:8">
      <c r="A11" s="11"/>
      <c r="B11" s="12" t="s">
        <v>24</v>
      </c>
      <c r="C11" s="13"/>
      <c r="D11" s="14">
        <v>1500</v>
      </c>
      <c r="E11" s="13">
        <v>6</v>
      </c>
      <c r="F11" s="12" t="s">
        <v>25</v>
      </c>
      <c r="G11" s="14">
        <f t="shared" si="0"/>
        <v>9000</v>
      </c>
      <c r="H11" s="16"/>
    </row>
    <row r="12" ht="15" spans="1:8">
      <c r="A12" s="11"/>
      <c r="B12" s="12" t="s">
        <v>26</v>
      </c>
      <c r="C12" s="13"/>
      <c r="D12" s="14">
        <v>467.7</v>
      </c>
      <c r="E12" s="13">
        <v>1</v>
      </c>
      <c r="F12" s="12" t="s">
        <v>16</v>
      </c>
      <c r="G12" s="14">
        <f>D12*E12</f>
        <v>467.7</v>
      </c>
      <c r="H12" s="16" t="s">
        <v>17</v>
      </c>
    </row>
    <row r="13" ht="15" spans="1:8">
      <c r="A13" s="11"/>
      <c r="B13" s="12" t="s">
        <v>27</v>
      </c>
      <c r="C13" s="13"/>
      <c r="D13" s="14">
        <v>600</v>
      </c>
      <c r="E13" s="13">
        <v>3</v>
      </c>
      <c r="F13" s="12" t="s">
        <v>28</v>
      </c>
      <c r="G13" s="14">
        <f>D13*E13</f>
        <v>1800</v>
      </c>
      <c r="H13" s="16" t="s">
        <v>29</v>
      </c>
    </row>
    <row r="14" ht="15" spans="1:8">
      <c r="A14" s="11"/>
      <c r="B14" s="12" t="s">
        <v>30</v>
      </c>
      <c r="C14" s="13"/>
      <c r="D14" s="14">
        <v>10</v>
      </c>
      <c r="E14" s="13">
        <v>4</v>
      </c>
      <c r="F14" s="12" t="s">
        <v>31</v>
      </c>
      <c r="G14" s="14">
        <f>D14*E14</f>
        <v>40</v>
      </c>
      <c r="H14" s="16"/>
    </row>
    <row r="15" ht="15" spans="1:8">
      <c r="A15" s="11"/>
      <c r="B15" s="12" t="s">
        <v>32</v>
      </c>
      <c r="C15" s="13"/>
      <c r="D15" s="14">
        <v>0</v>
      </c>
      <c r="E15" s="13">
        <v>2</v>
      </c>
      <c r="F15" s="12" t="s">
        <v>33</v>
      </c>
      <c r="G15" s="14">
        <f>D15*E15</f>
        <v>0</v>
      </c>
      <c r="H15" s="16" t="s">
        <v>34</v>
      </c>
    </row>
    <row r="16" ht="15" spans="1:8">
      <c r="A16" s="11"/>
      <c r="B16" s="17" t="s">
        <v>35</v>
      </c>
      <c r="C16" s="18"/>
      <c r="D16" s="14">
        <v>600</v>
      </c>
      <c r="E16" s="13">
        <v>2</v>
      </c>
      <c r="F16" s="12" t="s">
        <v>16</v>
      </c>
      <c r="G16" s="14">
        <f>D16*E16</f>
        <v>1200</v>
      </c>
      <c r="H16" s="16" t="s">
        <v>36</v>
      </c>
    </row>
    <row r="17" ht="15.75" spans="1:8">
      <c r="A17" s="19"/>
      <c r="B17" s="20" t="s">
        <v>37</v>
      </c>
      <c r="C17" s="20"/>
      <c r="D17" s="20"/>
      <c r="E17" s="20"/>
      <c r="F17" s="20"/>
      <c r="G17" s="21">
        <f>SUM(G8:G16)</f>
        <v>25511.7</v>
      </c>
      <c r="H17" s="22"/>
    </row>
    <row r="18" ht="15" spans="1:8">
      <c r="A18" s="23" t="s">
        <v>38</v>
      </c>
      <c r="B18" s="24"/>
      <c r="C18" s="24"/>
      <c r="D18" s="24"/>
      <c r="E18" s="24"/>
      <c r="F18" s="25"/>
      <c r="G18" s="14">
        <f>SUM(G17)</f>
        <v>25511.7</v>
      </c>
      <c r="H18" s="26"/>
    </row>
    <row r="19" ht="15" spans="1:8">
      <c r="A19" s="23" t="s">
        <v>39</v>
      </c>
      <c r="B19" s="24"/>
      <c r="C19" s="24"/>
      <c r="D19" s="24"/>
      <c r="E19" s="24"/>
      <c r="F19" s="25"/>
      <c r="G19" s="14">
        <f>G18*0.1</f>
        <v>2551.17</v>
      </c>
      <c r="H19" s="26"/>
    </row>
    <row r="20" ht="15" spans="1:8">
      <c r="A20" s="27" t="s">
        <v>40</v>
      </c>
      <c r="B20" s="28"/>
      <c r="C20" s="28"/>
      <c r="D20" s="28"/>
      <c r="E20" s="28"/>
      <c r="F20" s="29"/>
      <c r="G20" s="21">
        <f>(G18+G19)*0.06</f>
        <v>1683.7722</v>
      </c>
      <c r="H20" s="26"/>
    </row>
    <row r="21" ht="15" spans="1:8">
      <c r="A21" s="27" t="s">
        <v>41</v>
      </c>
      <c r="B21" s="28"/>
      <c r="C21" s="28"/>
      <c r="D21" s="28"/>
      <c r="E21" s="28"/>
      <c r="F21" s="29"/>
      <c r="G21" s="21">
        <f>SUM(G18:G20)</f>
        <v>29746.6422</v>
      </c>
      <c r="H21" s="26"/>
    </row>
  </sheetData>
  <mergeCells count="22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E17"/>
    <mergeCell ref="A18:F18"/>
    <mergeCell ref="A19:F19"/>
    <mergeCell ref="A20:F20"/>
    <mergeCell ref="A21:F21"/>
    <mergeCell ref="A8:A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成都临空智选假日酒店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2020-07-30T04:44:33Z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