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4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<sst xmlns="http://schemas.openxmlformats.org/spreadsheetml/2006/main" count="134" uniqueCount="113">
  <si>
    <t>【借款报销单】</t>
  </si>
  <si>
    <t>团号：HMOA-241112-DJH881</t>
  </si>
  <si>
    <t>会议日期：2024.11.12-11.14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</si>
  <si>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</si>
  <si>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</si>
  <si>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</si>
  <si>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</si>
  <si>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</si>
  <si>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</si>
  <si>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</si>
  <si>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</si>
  <si>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</si>
  <si>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</si>
  <si>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</si>
  <si>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</si>
  <si>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</si>
  <si>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朱付军团队打车</t>
  </si>
  <si>
    <t>可用项目：租车费、大交通、过路费、过桥费。
加油费（仅试驾活动可用，且只可使用活动当时当地的加油票）</t>
  </si>
  <si>
    <t>润夏团队打车</t>
  </si>
  <si>
    <t>糖醋排骨团队</t>
  </si>
  <si>
    <t>董云团队大交通</t>
  </si>
  <si>
    <t>董云团队打车</t>
  </si>
  <si>
    <t>圣母团队打车</t>
  </si>
  <si>
    <t>初七团队打车</t>
  </si>
  <si>
    <t>难言团队打车</t>
  </si>
  <si>
    <t>卿卿团队打车</t>
  </si>
  <si>
    <t>篮球老李团队打车</t>
  </si>
  <si>
    <t>午餐肉艺术家团队打车</t>
  </si>
  <si>
    <t>雀奴团队大交通</t>
  </si>
  <si>
    <t>雀奴团队打车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</si>
  <si>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</si>
  <si>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</si>
  <si>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</si>
  <si>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</si>
  <si>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</si>
  <si>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</si>
  <si>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</si>
  <si>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</si>
  <si>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</si>
  <si>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圣母团队餐费</t>
  </si>
  <si>
    <t>需提供刷卡联、菜单（小票）</t>
  </si>
  <si>
    <t>1113晚餐</t>
  </si>
  <si>
    <t>客户夜宵巴奴</t>
  </si>
  <si>
    <t>1113午餐</t>
  </si>
  <si>
    <t>麦当劳1</t>
  </si>
  <si>
    <t>麦当劳2</t>
  </si>
  <si>
    <t>茶歇星巴克</t>
  </si>
  <si>
    <t>瑞幸</t>
  </si>
  <si>
    <t>水果</t>
  </si>
  <si>
    <t>活动餐费合计</t>
  </si>
  <si>
    <t>现地采买费用</t>
  </si>
  <si>
    <t>打包袋</t>
  </si>
  <si>
    <t>饼干</t>
  </si>
  <si>
    <t>百岁山</t>
  </si>
  <si>
    <t>果汁</t>
  </si>
  <si>
    <t>盒子</t>
  </si>
  <si>
    <t>现场采买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</si>
  <si>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</si>
  <si>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</si>
  <si>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</si>
  <si>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</si>
  <si>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</si>
  <si>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</si>
  <si>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</si>
  <si>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</si>
  <si>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</si>
  <si>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</si>
  <si>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</si>
  <si>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</si>
  <si>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</si>
  <si>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</si>
  <si>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李成龙酒店</t>
  </si>
  <si>
    <t>圣母团队托运</t>
  </si>
  <si>
    <t>快递到付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</si>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</sst>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zoomScale="136" zoomScaleNormal="136" topLeftCell="B52" workbookViewId="0">
      <selection activeCell="F76" sqref="F76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204.58</v>
      </c>
      <c r="G8" s="57">
        <v>0</v>
      </c>
      <c r="H8" s="57">
        <v>204.58</v>
      </c>
      <c r="I8" s="74" t="s">
        <v>16</v>
      </c>
      <c r="J8" s="75" t="s">
        <v>17</v>
      </c>
    </row>
    <row r="9" customHeight="1" spans="1:10">
      <c r="A9" s="55"/>
      <c r="B9" s="56"/>
      <c r="C9" s="57"/>
      <c r="D9" s="55"/>
      <c r="E9" s="57"/>
      <c r="F9" s="72">
        <v>406.77</v>
      </c>
      <c r="G9" s="57">
        <v>0</v>
      </c>
      <c r="H9" s="72">
        <f t="shared" ref="H9:H14" si="0">F9</f>
        <v>406.77</v>
      </c>
      <c r="I9" s="76" t="s">
        <v>18</v>
      </c>
      <c r="J9" s="77"/>
    </row>
    <row r="10" customHeight="1" spans="1:10">
      <c r="A10" s="55"/>
      <c r="B10" s="56"/>
      <c r="C10" s="57"/>
      <c r="D10" s="55"/>
      <c r="E10" s="57"/>
      <c r="F10" s="72">
        <v>117.57</v>
      </c>
      <c r="G10" s="57">
        <v>0</v>
      </c>
      <c r="H10" s="72">
        <f t="shared" si="0"/>
        <v>117.57</v>
      </c>
      <c r="I10" s="76" t="s">
        <v>19</v>
      </c>
      <c r="J10" s="77"/>
    </row>
    <row r="11" customHeight="1" spans="1:10">
      <c r="A11" s="55"/>
      <c r="B11" s="56"/>
      <c r="C11" s="57"/>
      <c r="D11" s="55"/>
      <c r="E11" s="57"/>
      <c r="F11" s="72">
        <v>446</v>
      </c>
      <c r="G11" s="57">
        <v>0</v>
      </c>
      <c r="H11" s="72">
        <f t="shared" si="0"/>
        <v>446</v>
      </c>
      <c r="I11" s="74" t="s">
        <v>20</v>
      </c>
      <c r="J11" s="77"/>
    </row>
    <row r="12" customHeight="1" spans="1:10">
      <c r="A12" s="55"/>
      <c r="B12" s="56"/>
      <c r="C12" s="57"/>
      <c r="D12" s="55"/>
      <c r="E12" s="57"/>
      <c r="F12" s="73">
        <v>551.5</v>
      </c>
      <c r="G12" s="57">
        <v>0</v>
      </c>
      <c r="H12" s="72">
        <f t="shared" si="0"/>
        <v>551.5</v>
      </c>
      <c r="I12" s="74" t="s">
        <v>21</v>
      </c>
      <c r="J12" s="77"/>
    </row>
    <row r="13" customHeight="1" spans="1:10">
      <c r="A13" s="55"/>
      <c r="B13" s="56"/>
      <c r="C13" s="57"/>
      <c r="D13" s="55"/>
      <c r="E13" s="57"/>
      <c r="F13" s="73">
        <v>330.85</v>
      </c>
      <c r="G13" s="72">
        <v>98</v>
      </c>
      <c r="H13" s="72">
        <f>F13+G13</f>
        <v>428.85</v>
      </c>
      <c r="I13" s="74" t="s">
        <v>22</v>
      </c>
      <c r="J13" s="77"/>
    </row>
    <row r="14" customHeight="1" spans="1:10">
      <c r="A14" s="55"/>
      <c r="B14" s="56"/>
      <c r="C14" s="57"/>
      <c r="D14" s="55"/>
      <c r="E14" s="57"/>
      <c r="F14" s="72">
        <v>206.57</v>
      </c>
      <c r="G14" s="72">
        <v>212</v>
      </c>
      <c r="H14" s="57">
        <f>F14+G14</f>
        <v>418.57</v>
      </c>
      <c r="I14" s="74" t="s">
        <v>23</v>
      </c>
      <c r="J14" s="77"/>
    </row>
    <row r="15" customHeight="1" spans="1:10">
      <c r="A15" s="55"/>
      <c r="B15" s="56"/>
      <c r="C15" s="57"/>
      <c r="D15" s="55"/>
      <c r="E15" s="57"/>
      <c r="F15" s="72">
        <v>499.05</v>
      </c>
      <c r="G15" s="57">
        <v>0</v>
      </c>
      <c r="H15" s="72">
        <f t="shared" ref="H15:H19" si="1">F15</f>
        <v>499.05</v>
      </c>
      <c r="I15" s="74" t="s">
        <v>24</v>
      </c>
      <c r="J15" s="77"/>
    </row>
    <row r="16" customHeight="1" spans="1:10">
      <c r="A16" s="55"/>
      <c r="B16" s="56"/>
      <c r="C16" s="57"/>
      <c r="D16" s="55"/>
      <c r="E16" s="57"/>
      <c r="F16" s="57">
        <v>0</v>
      </c>
      <c r="G16" s="72">
        <v>46.62</v>
      </c>
      <c r="H16" s="57">
        <f>F16+G16</f>
        <v>46.62</v>
      </c>
      <c r="I16" s="74" t="s">
        <v>25</v>
      </c>
      <c r="J16" s="77"/>
    </row>
    <row r="17" customHeight="1" spans="1:10">
      <c r="A17" s="55"/>
      <c r="B17" s="56"/>
      <c r="C17" s="57"/>
      <c r="D17" s="55"/>
      <c r="E17" s="57"/>
      <c r="F17" s="72">
        <v>182.42</v>
      </c>
      <c r="G17" s="57">
        <v>0</v>
      </c>
      <c r="H17" s="72">
        <f t="shared" si="1"/>
        <v>182.42</v>
      </c>
      <c r="I17" s="74" t="s">
        <v>26</v>
      </c>
      <c r="J17" s="77"/>
    </row>
    <row r="18" customHeight="1" spans="1:10">
      <c r="A18" s="55"/>
      <c r="B18" s="56"/>
      <c r="C18" s="57"/>
      <c r="D18" s="55"/>
      <c r="E18" s="57"/>
      <c r="F18" s="57">
        <v>174.61</v>
      </c>
      <c r="G18" s="57">
        <v>0</v>
      </c>
      <c r="H18" s="72">
        <f t="shared" si="1"/>
        <v>174.61</v>
      </c>
      <c r="I18" s="74" t="s">
        <v>27</v>
      </c>
      <c r="J18" s="77"/>
    </row>
    <row r="19" customHeight="1" spans="1:10">
      <c r="A19" s="55"/>
      <c r="B19" s="56"/>
      <c r="C19" s="57"/>
      <c r="D19" s="55"/>
      <c r="E19" s="57"/>
      <c r="F19" s="57">
        <v>66.5</v>
      </c>
      <c r="G19" s="57">
        <v>0</v>
      </c>
      <c r="H19" s="72">
        <f t="shared" si="1"/>
        <v>66.5</v>
      </c>
      <c r="I19" s="74" t="s">
        <v>28</v>
      </c>
      <c r="J19" s="77"/>
    </row>
    <row r="20" customHeight="1" spans="1:10">
      <c r="A20" s="55"/>
      <c r="B20" s="56"/>
      <c r="C20" s="57"/>
      <c r="D20" s="55"/>
      <c r="E20" s="57"/>
      <c r="F20" s="57">
        <v>229.73</v>
      </c>
      <c r="G20" s="57">
        <v>0</v>
      </c>
      <c r="H20" s="72">
        <f>F20</f>
        <v>229.73</v>
      </c>
      <c r="I20" s="74" t="s">
        <v>29</v>
      </c>
      <c r="J20" s="77"/>
    </row>
    <row r="21" s="46" customFormat="1" customHeight="1" spans="1:10">
      <c r="A21" s="58"/>
      <c r="B21" s="59" t="s">
        <v>30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3416.15</v>
      </c>
      <c r="G21" s="60">
        <f>SUM(G8:G20)</f>
        <v>356.62</v>
      </c>
      <c r="H21" s="60">
        <f>SUM(H8:H20)</f>
        <v>3772.77</v>
      </c>
      <c r="I21" s="58" t="s">
        <v>31</v>
      </c>
      <c r="J21" s="78"/>
    </row>
    <row r="22" customHeight="1" spans="1:10">
      <c r="A22" s="61">
        <v>2</v>
      </c>
      <c r="B22" s="62" t="s">
        <v>32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33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34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35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36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 t="shared" ref="H26:H36" si="3"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3"/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 t="shared" si="3"/>
        <v>0</v>
      </c>
      <c r="I28" s="55"/>
      <c r="J28" s="81"/>
    </row>
    <row r="29" s="46" customFormat="1" customHeight="1" spans="1:10">
      <c r="A29" s="58"/>
      <c r="B29" s="59" t="s">
        <v>37</v>
      </c>
      <c r="C29" s="60">
        <f>SUM(C25)</f>
        <v>0</v>
      </c>
      <c r="D29" s="60">
        <f t="shared" ref="D29:E29" si="4">SUM(D25)</f>
        <v>0</v>
      </c>
      <c r="E29" s="60">
        <f t="shared" si="4"/>
        <v>0</v>
      </c>
      <c r="F29" s="60">
        <f>SUM(F25:F28)</f>
        <v>0</v>
      </c>
      <c r="G29" s="60">
        <f t="shared" ref="G29:H29" si="5">SUM(G25:G28)</f>
        <v>0</v>
      </c>
      <c r="H29" s="60">
        <f t="shared" si="5"/>
        <v>0</v>
      </c>
      <c r="I29" s="58"/>
      <c r="J29" s="82"/>
    </row>
    <row r="30" customHeight="1" spans="1:10">
      <c r="A30" s="55">
        <v>4</v>
      </c>
      <c r="B30" s="56" t="s">
        <v>38</v>
      </c>
      <c r="C30" s="57">
        <v>0</v>
      </c>
      <c r="D30" s="55"/>
      <c r="E30" s="57">
        <f>C30*D30</f>
        <v>0</v>
      </c>
      <c r="F30" s="57">
        <f>141+11+43.5+183+18</f>
        <v>396.5</v>
      </c>
      <c r="G30" s="57">
        <v>0</v>
      </c>
      <c r="H30" s="57">
        <f t="shared" si="3"/>
        <v>396.5</v>
      </c>
      <c r="I30" s="74" t="s">
        <v>39</v>
      </c>
      <c r="J30" s="80" t="s">
        <v>40</v>
      </c>
    </row>
    <row r="31" customHeight="1" spans="1:10">
      <c r="A31" s="55"/>
      <c r="B31" s="56"/>
      <c r="C31" s="57"/>
      <c r="D31" s="55"/>
      <c r="E31" s="57"/>
      <c r="F31" s="57">
        <v>1760</v>
      </c>
      <c r="G31" s="57">
        <v>0</v>
      </c>
      <c r="H31" s="57">
        <f t="shared" si="3"/>
        <v>1760</v>
      </c>
      <c r="I31" s="74" t="s">
        <v>41</v>
      </c>
      <c r="J31" s="81"/>
    </row>
    <row r="32" customHeight="1" spans="1:10">
      <c r="A32" s="55"/>
      <c r="B32" s="56"/>
      <c r="C32" s="57"/>
      <c r="D32" s="55"/>
      <c r="E32" s="57"/>
      <c r="F32" s="57">
        <v>662</v>
      </c>
      <c r="G32" s="57">
        <v>0</v>
      </c>
      <c r="H32" s="57">
        <f t="shared" si="3"/>
        <v>662</v>
      </c>
      <c r="I32" s="74" t="s">
        <v>42</v>
      </c>
      <c r="J32" s="81"/>
    </row>
    <row r="33" customHeight="1" spans="1:10">
      <c r="A33" s="55"/>
      <c r="B33" s="56"/>
      <c r="C33" s="57"/>
      <c r="D33" s="55"/>
      <c r="E33" s="57"/>
      <c r="F33" s="57">
        <v>5229</v>
      </c>
      <c r="G33" s="57">
        <v>0</v>
      </c>
      <c r="H33" s="57">
        <f t="shared" si="3"/>
        <v>5229</v>
      </c>
      <c r="I33" s="74" t="s">
        <v>43</v>
      </c>
      <c r="J33" s="81"/>
    </row>
    <row r="34" customHeight="1" spans="1:10">
      <c r="A34" s="55"/>
      <c r="B34" s="56"/>
      <c r="C34" s="57"/>
      <c r="D34" s="55"/>
      <c r="E34" s="57"/>
      <c r="F34" s="57">
        <v>332.91</v>
      </c>
      <c r="G34" s="57">
        <v>0</v>
      </c>
      <c r="H34" s="57">
        <f t="shared" si="3"/>
        <v>332.91</v>
      </c>
      <c r="I34" s="74" t="s">
        <v>44</v>
      </c>
      <c r="J34" s="81"/>
    </row>
    <row r="35" customHeight="1" spans="1:10">
      <c r="A35" s="55"/>
      <c r="B35" s="56"/>
      <c r="C35" s="57"/>
      <c r="D35" s="55"/>
      <c r="E35" s="57"/>
      <c r="F35" s="57">
        <v>529.41</v>
      </c>
      <c r="G35" s="57">
        <v>0</v>
      </c>
      <c r="H35" s="57">
        <f t="shared" si="3"/>
        <v>529.41</v>
      </c>
      <c r="I35" s="74" t="s">
        <v>45</v>
      </c>
      <c r="J35" s="81"/>
    </row>
    <row r="36" customHeight="1" spans="1:10">
      <c r="A36" s="55"/>
      <c r="B36" s="56"/>
      <c r="C36" s="57"/>
      <c r="D36" s="55"/>
      <c r="E36" s="57"/>
      <c r="F36" s="57">
        <v>844.8</v>
      </c>
      <c r="G36" s="57">
        <v>0</v>
      </c>
      <c r="H36" s="57">
        <f t="shared" si="3"/>
        <v>844.8</v>
      </c>
      <c r="I36" s="74" t="s">
        <v>46</v>
      </c>
      <c r="J36" s="81"/>
    </row>
    <row r="37" customHeight="1" spans="1:10">
      <c r="A37" s="55"/>
      <c r="B37" s="56"/>
      <c r="C37" s="57"/>
      <c r="D37" s="55"/>
      <c r="E37" s="57"/>
      <c r="F37" s="57">
        <v>380</v>
      </c>
      <c r="G37" s="57">
        <v>0</v>
      </c>
      <c r="H37" s="57">
        <f>F37+G37</f>
        <v>380</v>
      </c>
      <c r="I37" s="74" t="s">
        <v>47</v>
      </c>
      <c r="J37" s="81"/>
    </row>
    <row r="38" customHeight="1" spans="1:10">
      <c r="A38" s="55"/>
      <c r="B38" s="56"/>
      <c r="C38" s="57"/>
      <c r="D38" s="55"/>
      <c r="E38" s="57"/>
      <c r="F38" s="57">
        <v>396.02</v>
      </c>
      <c r="G38" s="57">
        <v>0</v>
      </c>
      <c r="H38" s="57">
        <f>F38+G38</f>
        <v>396.02</v>
      </c>
      <c r="I38" s="74" t="s">
        <v>48</v>
      </c>
      <c r="J38" s="81"/>
    </row>
    <row r="39" s="46" customFormat="1" customHeight="1" spans="1:10">
      <c r="A39" s="58"/>
      <c r="B39" s="59" t="s">
        <v>49</v>
      </c>
      <c r="C39" s="60">
        <f>SUM(C30)</f>
        <v>0</v>
      </c>
      <c r="D39" s="60">
        <f t="shared" ref="D39:E39" si="6">SUM(D30)</f>
        <v>0</v>
      </c>
      <c r="E39" s="60">
        <f t="shared" si="6"/>
        <v>0</v>
      </c>
      <c r="F39" s="60">
        <f>SUM(F30:F38)</f>
        <v>10530.64</v>
      </c>
      <c r="G39" s="60">
        <f>SUM(G30:G38)</f>
        <v>0</v>
      </c>
      <c r="H39" s="60">
        <f>SUM(H30:H38)</f>
        <v>10530.64</v>
      </c>
      <c r="I39" s="58"/>
      <c r="J39" s="82"/>
    </row>
    <row r="40" customHeight="1" spans="1:10">
      <c r="A40" s="61">
        <v>5</v>
      </c>
      <c r="B40" s="62" t="s">
        <v>50</v>
      </c>
      <c r="C40" s="63">
        <v>0</v>
      </c>
      <c r="D40" s="61"/>
      <c r="E40" s="63">
        <f>C40*D40</f>
        <v>0</v>
      </c>
      <c r="F40" s="57">
        <v>161.2</v>
      </c>
      <c r="G40" s="57">
        <v>0</v>
      </c>
      <c r="H40" s="57">
        <f>F40+G40</f>
        <v>161.2</v>
      </c>
      <c r="I40" s="76" t="s">
        <v>51</v>
      </c>
      <c r="J40" s="75"/>
    </row>
    <row r="41" customHeight="1" spans="1:10">
      <c r="A41" s="67"/>
      <c r="B41" s="68"/>
      <c r="C41" s="69"/>
      <c r="D41" s="67"/>
      <c r="E41" s="69"/>
      <c r="F41" s="57">
        <v>19.9</v>
      </c>
      <c r="G41" s="57">
        <v>0</v>
      </c>
      <c r="H41" s="57">
        <f t="shared" ref="H41:H51" si="7">F41+G41</f>
        <v>19.9</v>
      </c>
      <c r="I41" s="76" t="s">
        <v>52</v>
      </c>
      <c r="J41" s="77"/>
    </row>
    <row r="42" customHeight="1" spans="1:10">
      <c r="A42" s="67"/>
      <c r="B42" s="68"/>
      <c r="C42" s="69"/>
      <c r="D42" s="67"/>
      <c r="E42" s="69"/>
      <c r="F42" s="57">
        <v>19.53</v>
      </c>
      <c r="G42" s="57">
        <v>0</v>
      </c>
      <c r="H42" s="57">
        <f t="shared" si="7"/>
        <v>19.53</v>
      </c>
      <c r="I42" s="76" t="s">
        <v>52</v>
      </c>
      <c r="J42" s="77"/>
    </row>
    <row r="43" customHeight="1" spans="1:10">
      <c r="A43" s="67"/>
      <c r="B43" s="68"/>
      <c r="C43" s="69"/>
      <c r="D43" s="67"/>
      <c r="E43" s="69"/>
      <c r="F43" s="57">
        <v>64.82</v>
      </c>
      <c r="G43" s="57">
        <v>0</v>
      </c>
      <c r="H43" s="57">
        <f t="shared" si="7"/>
        <v>64.82</v>
      </c>
      <c r="I43" s="76" t="s">
        <v>53</v>
      </c>
      <c r="J43" s="77"/>
    </row>
    <row r="44" customHeight="1" spans="1:10">
      <c r="A44" s="67"/>
      <c r="B44" s="68"/>
      <c r="C44" s="69"/>
      <c r="D44" s="67"/>
      <c r="E44" s="69"/>
      <c r="F44" s="57">
        <v>108.79</v>
      </c>
      <c r="G44" s="57">
        <v>0</v>
      </c>
      <c r="H44" s="57">
        <f t="shared" si="7"/>
        <v>108.79</v>
      </c>
      <c r="I44" s="76" t="s">
        <v>54</v>
      </c>
      <c r="J44" s="77"/>
    </row>
    <row r="45" customHeight="1" spans="1:10">
      <c r="A45" s="67"/>
      <c r="B45" s="68"/>
      <c r="C45" s="69"/>
      <c r="D45" s="67"/>
      <c r="E45" s="69"/>
      <c r="F45" s="57">
        <v>67.82</v>
      </c>
      <c r="G45" s="57">
        <v>0</v>
      </c>
      <c r="H45" s="57">
        <f t="shared" si="7"/>
        <v>67.82</v>
      </c>
      <c r="I45" s="76" t="s">
        <v>55</v>
      </c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200</v>
      </c>
      <c r="H46" s="57">
        <f t="shared" si="7"/>
        <v>200</v>
      </c>
      <c r="I46" s="76" t="s">
        <v>56</v>
      </c>
      <c r="J46" s="77"/>
    </row>
    <row r="47" customHeight="1" spans="1:10">
      <c r="A47" s="67"/>
      <c r="B47" s="68"/>
      <c r="C47" s="69"/>
      <c r="D47" s="67"/>
      <c r="E47" s="69"/>
      <c r="F47" s="57">
        <v>0</v>
      </c>
      <c r="G47" s="57">
        <v>0</v>
      </c>
      <c r="H47" s="57">
        <f>F47+G47</f>
        <v>0</v>
      </c>
      <c r="I47" s="83"/>
      <c r="J47" s="77"/>
    </row>
    <row r="48" s="46" customFormat="1" customHeight="1" spans="1:10">
      <c r="A48" s="58"/>
      <c r="B48" s="59" t="s">
        <v>57</v>
      </c>
      <c r="C48" s="60">
        <f>SUM(C40)</f>
        <v>0</v>
      </c>
      <c r="D48" s="60">
        <f t="shared" ref="D48:E48" si="8">SUM(D40)</f>
        <v>0</v>
      </c>
      <c r="E48" s="60">
        <f t="shared" si="8"/>
        <v>0</v>
      </c>
      <c r="F48" s="60">
        <f>SUM(F40:F47)</f>
        <v>442.06</v>
      </c>
      <c r="G48" s="60">
        <f>SUM(G40:G47)</f>
        <v>200</v>
      </c>
      <c r="H48" s="60">
        <f>SUM(H40:H47)</f>
        <v>642.06</v>
      </c>
      <c r="I48" s="58"/>
      <c r="J48" s="78"/>
    </row>
    <row r="49" customHeight="1" spans="1:10">
      <c r="A49" s="55">
        <v>6</v>
      </c>
      <c r="B49" s="56" t="s">
        <v>58</v>
      </c>
      <c r="C49" s="57">
        <v>0</v>
      </c>
      <c r="D49" s="55"/>
      <c r="E49" s="57">
        <f>C49*D49</f>
        <v>0</v>
      </c>
      <c r="F49" s="57">
        <v>0</v>
      </c>
      <c r="G49" s="57">
        <v>0</v>
      </c>
      <c r="H49" s="57">
        <f t="shared" ref="H49:H54" si="9">F49+G49</f>
        <v>0</v>
      </c>
      <c r="I49" s="55"/>
      <c r="J49" s="75" t="s">
        <v>59</v>
      </c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9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9"/>
        <v>0</v>
      </c>
      <c r="I51" s="55"/>
      <c r="J51" s="81"/>
    </row>
    <row r="52" customHeight="1" spans="1:10">
      <c r="A52" s="55"/>
      <c r="B52" s="56"/>
      <c r="C52" s="57"/>
      <c r="D52" s="55"/>
      <c r="E52" s="57"/>
      <c r="F52" s="57">
        <v>0</v>
      </c>
      <c r="G52" s="57">
        <v>0</v>
      </c>
      <c r="H52" s="57">
        <f t="shared" si="9"/>
        <v>0</v>
      </c>
      <c r="I52" s="55"/>
      <c r="J52" s="81"/>
    </row>
    <row r="53" s="46" customFormat="1" customHeight="1" spans="1:10">
      <c r="A53" s="58"/>
      <c r="B53" s="59" t="s">
        <v>60</v>
      </c>
      <c r="C53" s="60">
        <f>SUM(C49)</f>
        <v>0</v>
      </c>
      <c r="D53" s="60">
        <f t="shared" ref="D53:E53" si="10">SUM(D49)</f>
        <v>0</v>
      </c>
      <c r="E53" s="60">
        <f t="shared" si="10"/>
        <v>0</v>
      </c>
      <c r="F53" s="60">
        <f>SUM(F49:F52)</f>
        <v>0</v>
      </c>
      <c r="G53" s="60">
        <f t="shared" ref="G53:H53" si="11">SUM(G49:G52)</f>
        <v>0</v>
      </c>
      <c r="H53" s="60">
        <f t="shared" si="11"/>
        <v>0</v>
      </c>
      <c r="I53" s="58"/>
      <c r="J53" s="82"/>
    </row>
    <row r="54" customHeight="1" spans="1:10">
      <c r="A54" s="55">
        <v>7</v>
      </c>
      <c r="B54" s="56" t="s">
        <v>61</v>
      </c>
      <c r="C54" s="57">
        <v>0</v>
      </c>
      <c r="D54" s="55"/>
      <c r="E54" s="57">
        <f>C54*D54</f>
        <v>0</v>
      </c>
      <c r="F54" s="57">
        <v>0</v>
      </c>
      <c r="G54" s="57">
        <v>0</v>
      </c>
      <c r="H54" s="57">
        <f>F54+G54</f>
        <v>0</v>
      </c>
      <c r="I54" s="84"/>
      <c r="J54" s="80"/>
    </row>
    <row r="55" customHeight="1" spans="1:10">
      <c r="A55" s="55"/>
      <c r="B55" s="56"/>
      <c r="C55" s="57"/>
      <c r="D55" s="55"/>
      <c r="E55" s="57"/>
      <c r="F55" s="57">
        <v>0</v>
      </c>
      <c r="G55" s="57">
        <v>0</v>
      </c>
      <c r="H55" s="57">
        <f>F55+G55</f>
        <v>0</v>
      </c>
      <c r="I55" s="84"/>
      <c r="J55" s="81"/>
    </row>
    <row r="56" s="46" customFormat="1" customHeight="1" spans="1:10">
      <c r="A56" s="58"/>
      <c r="B56" s="59" t="s">
        <v>62</v>
      </c>
      <c r="C56" s="60">
        <f>SUM(C54)</f>
        <v>0</v>
      </c>
      <c r="D56" s="60">
        <f t="shared" ref="D56:E56" si="12">SUM(D54)</f>
        <v>0</v>
      </c>
      <c r="E56" s="60">
        <f t="shared" si="12"/>
        <v>0</v>
      </c>
      <c r="F56" s="60">
        <f>SUM(F54:F55)</f>
        <v>0</v>
      </c>
      <c r="G56" s="60">
        <f>SUM(G54:G55)</f>
        <v>0</v>
      </c>
      <c r="H56" s="60">
        <f>SUM(H54:H55)</f>
        <v>0</v>
      </c>
      <c r="I56" s="58"/>
      <c r="J56" s="82"/>
    </row>
    <row r="57" customHeight="1" spans="1:10">
      <c r="A57" s="55">
        <v>8</v>
      </c>
      <c r="B57" s="56" t="s">
        <v>63</v>
      </c>
      <c r="C57" s="57">
        <v>0</v>
      </c>
      <c r="D57" s="55"/>
      <c r="E57" s="57">
        <f t="shared" ref="E55:E64" si="13">C57*D57</f>
        <v>0</v>
      </c>
      <c r="F57" s="57">
        <v>0</v>
      </c>
      <c r="G57" s="57">
        <v>0</v>
      </c>
      <c r="H57" s="57">
        <f t="shared" ref="H57:H62" si="14">F57+G57</f>
        <v>0</v>
      </c>
      <c r="I57" s="55"/>
      <c r="J57" s="80" t="s">
        <v>64</v>
      </c>
    </row>
    <row r="58" customHeight="1" spans="1:10">
      <c r="A58" s="55"/>
      <c r="B58" s="56"/>
      <c r="C58" s="57"/>
      <c r="D58" s="55"/>
      <c r="E58" s="57"/>
      <c r="F58" s="57">
        <v>0</v>
      </c>
      <c r="G58" s="57">
        <v>0</v>
      </c>
      <c r="H58" s="57">
        <f t="shared" si="14"/>
        <v>0</v>
      </c>
      <c r="I58" s="55"/>
      <c r="J58" s="81"/>
    </row>
    <row r="59" s="46" customFormat="1" customHeight="1" spans="1:10">
      <c r="A59" s="58"/>
      <c r="B59" s="59" t="s">
        <v>65</v>
      </c>
      <c r="C59" s="60">
        <f>SUM(C57)</f>
        <v>0</v>
      </c>
      <c r="D59" s="60">
        <f t="shared" ref="D59:E59" si="15">SUM(D57)</f>
        <v>0</v>
      </c>
      <c r="E59" s="60">
        <f t="shared" si="15"/>
        <v>0</v>
      </c>
      <c r="F59" s="60">
        <f>SUM(F57:F58)</f>
        <v>0</v>
      </c>
      <c r="G59" s="60">
        <f t="shared" ref="G59:H59" si="16">SUM(G57:G58)</f>
        <v>0</v>
      </c>
      <c r="H59" s="60">
        <f t="shared" si="16"/>
        <v>0</v>
      </c>
      <c r="I59" s="58"/>
      <c r="J59" s="82"/>
    </row>
    <row r="60" customHeight="1" spans="1:10">
      <c r="A60" s="55">
        <v>9</v>
      </c>
      <c r="B60" s="56" t="s">
        <v>66</v>
      </c>
      <c r="C60" s="57">
        <v>0</v>
      </c>
      <c r="D60" s="55"/>
      <c r="E60" s="57">
        <f t="shared" si="13"/>
        <v>0</v>
      </c>
      <c r="F60" s="57">
        <v>0</v>
      </c>
      <c r="G60" s="57">
        <v>0</v>
      </c>
      <c r="H60" s="57">
        <f t="shared" si="14"/>
        <v>0</v>
      </c>
      <c r="I60" s="55"/>
      <c r="J60" s="75" t="s">
        <v>67</v>
      </c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4"/>
        <v>0</v>
      </c>
      <c r="I61" s="55"/>
      <c r="J61" s="77"/>
    </row>
    <row r="62" customHeight="1" spans="1:10">
      <c r="A62" s="55"/>
      <c r="B62" s="56"/>
      <c r="C62" s="57"/>
      <c r="D62" s="55"/>
      <c r="E62" s="57"/>
      <c r="F62" s="57">
        <v>0</v>
      </c>
      <c r="G62" s="57">
        <v>0</v>
      </c>
      <c r="H62" s="57">
        <f t="shared" si="14"/>
        <v>0</v>
      </c>
      <c r="I62" s="55"/>
      <c r="J62" s="77"/>
    </row>
    <row r="63" s="46" customFormat="1" customHeight="1" spans="1:10">
      <c r="A63" s="58"/>
      <c r="B63" s="59" t="s">
        <v>68</v>
      </c>
      <c r="C63" s="60">
        <f>SUM(C60)</f>
        <v>0</v>
      </c>
      <c r="D63" s="60">
        <f t="shared" ref="D63:E63" si="17">SUM(D60)</f>
        <v>0</v>
      </c>
      <c r="E63" s="60">
        <f t="shared" si="17"/>
        <v>0</v>
      </c>
      <c r="F63" s="60">
        <f>SUM(F60:F62)</f>
        <v>0</v>
      </c>
      <c r="G63" s="60" t="s">
        <v>69</v>
      </c>
      <c r="H63" s="60">
        <f t="shared" ref="H63" si="18">SUM(H60:H62)</f>
        <v>0</v>
      </c>
      <c r="I63" s="58"/>
      <c r="J63" s="78"/>
    </row>
    <row r="64" customHeight="1" spans="1:10">
      <c r="A64" s="61">
        <v>10</v>
      </c>
      <c r="B64" s="56" t="s">
        <v>70</v>
      </c>
      <c r="C64" s="57">
        <v>0</v>
      </c>
      <c r="D64" s="55"/>
      <c r="E64" s="57">
        <f t="shared" si="13"/>
        <v>0</v>
      </c>
      <c r="F64" s="57">
        <v>535</v>
      </c>
      <c r="G64" s="57">
        <v>0</v>
      </c>
      <c r="H64" s="57">
        <f>F64+G64</f>
        <v>535</v>
      </c>
      <c r="I64" s="76" t="s">
        <v>71</v>
      </c>
      <c r="J64" s="80"/>
    </row>
    <row r="65" customHeight="1" spans="1:10">
      <c r="A65" s="67"/>
      <c r="B65" s="56"/>
      <c r="C65" s="57"/>
      <c r="D65" s="55"/>
      <c r="E65" s="57"/>
      <c r="F65" s="57">
        <v>0</v>
      </c>
      <c r="G65" s="57">
        <v>45</v>
      </c>
      <c r="H65" s="57">
        <f>F65+G65</f>
        <v>45</v>
      </c>
      <c r="I65" s="91" t="s">
        <v>72</v>
      </c>
      <c r="J65" s="81"/>
    </row>
    <row r="66" customHeight="1" spans="1:10">
      <c r="A66" s="67"/>
      <c r="B66" s="56"/>
      <c r="C66" s="57"/>
      <c r="D66" s="55"/>
      <c r="E66" s="57"/>
      <c r="F66" s="57">
        <v>38.84</v>
      </c>
      <c r="G66" s="57">
        <v>0</v>
      </c>
      <c r="H66" s="57">
        <f>F66+G66</f>
        <v>38.84</v>
      </c>
      <c r="I66" s="76" t="s">
        <v>73</v>
      </c>
      <c r="J66" s="81"/>
    </row>
    <row r="67" s="46" customFormat="1" customHeight="1" spans="1:10">
      <c r="A67" s="58"/>
      <c r="B67" s="59" t="s">
        <v>74</v>
      </c>
      <c r="C67" s="60">
        <f>SUM(C64)</f>
        <v>0</v>
      </c>
      <c r="D67" s="60">
        <f>SUM(D64)</f>
        <v>0</v>
      </c>
      <c r="E67" s="60">
        <f>SUM(E64)</f>
        <v>0</v>
      </c>
      <c r="F67" s="60">
        <f>SUM(F64:F66)</f>
        <v>573.84</v>
      </c>
      <c r="G67" s="60">
        <f>SUM(G64:G66)</f>
        <v>45</v>
      </c>
      <c r="H67" s="60">
        <f>SUM(H64:H66)</f>
        <v>618.84</v>
      </c>
      <c r="I67" s="58"/>
      <c r="J67" s="82"/>
    </row>
    <row r="68" customHeight="1" spans="1:10">
      <c r="A68" s="58"/>
      <c r="B68" s="59" t="s">
        <v>75</v>
      </c>
      <c r="C68" s="60">
        <f t="shared" ref="C68:H68" si="19">SUM(C67,C63,C59,C56,C53,C48,C39,C29,C24,C21)</f>
        <v>0</v>
      </c>
      <c r="D68" s="60">
        <f t="shared" si="19"/>
        <v>0</v>
      </c>
      <c r="E68" s="60">
        <f t="shared" si="19"/>
        <v>0</v>
      </c>
      <c r="F68" s="60">
        <f t="shared" si="19"/>
        <v>14962.69</v>
      </c>
      <c r="G68" s="60">
        <f t="shared" si="19"/>
        <v>601.62</v>
      </c>
      <c r="H68" s="60">
        <f t="shared" si="19"/>
        <v>15564.31</v>
      </c>
      <c r="I68" s="58"/>
      <c r="J68" s="92"/>
    </row>
    <row r="72" customHeight="1" spans="1:9">
      <c r="A72" s="85" t="s">
        <v>76</v>
      </c>
      <c r="B72" s="86"/>
      <c r="C72" s="87" t="s">
        <v>77</v>
      </c>
      <c r="D72" s="87"/>
      <c r="E72" s="87" t="s">
        <v>78</v>
      </c>
      <c r="F72" s="87"/>
      <c r="G72" s="87" t="s">
        <v>79</v>
      </c>
      <c r="H72" s="87"/>
      <c r="I72" s="93" t="s">
        <v>80</v>
      </c>
    </row>
    <row r="73" customHeight="1" spans="1:9">
      <c r="A73" s="88">
        <v>15000</v>
      </c>
      <c r="B73" s="89"/>
      <c r="C73" s="89">
        <f>H68</f>
        <v>15564.31</v>
      </c>
      <c r="D73" s="89"/>
      <c r="E73" s="89">
        <f>F68</f>
        <v>14962.69</v>
      </c>
      <c r="F73" s="89"/>
      <c r="G73" s="89">
        <f>G68</f>
        <v>601.62</v>
      </c>
      <c r="H73" s="89"/>
      <c r="I73" s="94">
        <f>A73-C73</f>
        <v>-564.309999999999</v>
      </c>
    </row>
    <row r="75" customHeight="1" spans="1:9">
      <c r="A75" s="46" t="s">
        <v>81</v>
      </c>
      <c r="B75" s="46"/>
      <c r="C75" s="90" t="s">
        <v>82</v>
      </c>
      <c r="D75" s="46"/>
      <c r="E75" s="46" t="s">
        <v>83</v>
      </c>
      <c r="F75" s="46"/>
      <c r="G75" s="46" t="s">
        <v>84</v>
      </c>
      <c r="H75" s="46"/>
      <c r="I75" s="46"/>
    </row>
  </sheetData>
  <mergeCells count="76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20"/>
    <mergeCell ref="A22:A23"/>
    <mergeCell ref="A25:A28"/>
    <mergeCell ref="A30:A38"/>
    <mergeCell ref="A40:A47"/>
    <mergeCell ref="A49:A52"/>
    <mergeCell ref="A54:A55"/>
    <mergeCell ref="A57:A58"/>
    <mergeCell ref="A60:A62"/>
    <mergeCell ref="A64:A66"/>
    <mergeCell ref="B6:B7"/>
    <mergeCell ref="B8:B20"/>
    <mergeCell ref="B22:B23"/>
    <mergeCell ref="B25:B28"/>
    <mergeCell ref="B30:B38"/>
    <mergeCell ref="B40:B47"/>
    <mergeCell ref="B49:B52"/>
    <mergeCell ref="B54:B55"/>
    <mergeCell ref="B57:B58"/>
    <mergeCell ref="B60:B62"/>
    <mergeCell ref="B64:B66"/>
    <mergeCell ref="C8:C20"/>
    <mergeCell ref="C22:C23"/>
    <mergeCell ref="C25:C28"/>
    <mergeCell ref="C30:C38"/>
    <mergeCell ref="C40:C47"/>
    <mergeCell ref="C49:C52"/>
    <mergeCell ref="C54:C55"/>
    <mergeCell ref="C57:C58"/>
    <mergeCell ref="C60:C62"/>
    <mergeCell ref="C64:C66"/>
    <mergeCell ref="D8:D20"/>
    <mergeCell ref="D22:D23"/>
    <mergeCell ref="D25:D28"/>
    <mergeCell ref="D30:D38"/>
    <mergeCell ref="D40:D47"/>
    <mergeCell ref="D49:D52"/>
    <mergeCell ref="D54:D55"/>
    <mergeCell ref="D57:D58"/>
    <mergeCell ref="D60:D62"/>
    <mergeCell ref="D64:D66"/>
    <mergeCell ref="E8:E20"/>
    <mergeCell ref="E22:E23"/>
    <mergeCell ref="E25:E28"/>
    <mergeCell ref="E30:E38"/>
    <mergeCell ref="E40:E47"/>
    <mergeCell ref="E49:E52"/>
    <mergeCell ref="E54:E55"/>
    <mergeCell ref="E57:E58"/>
    <mergeCell ref="E60:E62"/>
    <mergeCell ref="E64:E66"/>
    <mergeCell ref="J4:J5"/>
    <mergeCell ref="J6:J7"/>
    <mergeCell ref="J8:J21"/>
    <mergeCell ref="J22:J24"/>
    <mergeCell ref="J25:J29"/>
    <mergeCell ref="J30:J39"/>
    <mergeCell ref="J40:J48"/>
    <mergeCell ref="J49:J53"/>
    <mergeCell ref="J54:J56"/>
    <mergeCell ref="J57:J59"/>
    <mergeCell ref="J60:J63"/>
    <mergeCell ref="J64:J6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8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86</v>
      </c>
      <c r="E5" s="6"/>
      <c r="F5" s="25"/>
      <c r="G5" s="25"/>
      <c r="H5" s="6" t="s">
        <v>87</v>
      </c>
      <c r="I5" s="5"/>
      <c r="J5" s="25"/>
      <c r="K5" s="31"/>
    </row>
    <row r="6" ht="20.1" customHeight="1" spans="2:11">
      <c r="B6" s="7"/>
      <c r="C6" s="8"/>
      <c r="D6" s="9" t="s">
        <v>88</v>
      </c>
      <c r="E6" s="9"/>
      <c r="F6" s="26"/>
      <c r="G6" s="26"/>
      <c r="H6" s="9" t="s">
        <v>89</v>
      </c>
      <c r="I6" s="8"/>
      <c r="J6" s="26"/>
      <c r="K6" s="32"/>
    </row>
    <row r="7" ht="20.1" customHeight="1" spans="2:11">
      <c r="B7" s="7"/>
      <c r="C7" s="8"/>
      <c r="D7" s="9" t="s">
        <v>90</v>
      </c>
      <c r="E7" s="9"/>
      <c r="F7" s="26"/>
      <c r="G7" s="26"/>
      <c r="H7" s="9" t="s">
        <v>91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92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93</v>
      </c>
      <c r="E10" s="13" t="s">
        <v>94</v>
      </c>
      <c r="F10" s="14"/>
      <c r="G10" s="20" t="s">
        <v>95</v>
      </c>
      <c r="H10" s="14" t="s">
        <v>96</v>
      </c>
      <c r="I10" s="13" t="s">
        <v>97</v>
      </c>
      <c r="J10" s="14"/>
      <c r="K10" s="20" t="s">
        <v>98</v>
      </c>
    </row>
    <row r="11" ht="20.1" customHeight="1" spans="2:11">
      <c r="B11" s="15">
        <v>1</v>
      </c>
      <c r="C11" s="16"/>
      <c r="D11" s="17" t="s">
        <v>99</v>
      </c>
      <c r="E11" s="15" t="s">
        <v>100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101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102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103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70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96</v>
      </c>
      <c r="C18" s="20"/>
      <c r="D18" s="20"/>
      <c r="E18" s="20"/>
      <c r="F18" s="20"/>
      <c r="G18" s="20" t="s">
        <v>104</v>
      </c>
      <c r="H18" s="20"/>
      <c r="I18" s="20"/>
      <c r="J18" s="20"/>
      <c r="K18" s="20" t="s">
        <v>105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106</v>
      </c>
      <c r="C21" s="8"/>
      <c r="D21" s="8"/>
      <c r="E21" s="8"/>
      <c r="F21" s="8" t="s">
        <v>82</v>
      </c>
      <c r="G21" s="8" t="s">
        <v>107</v>
      </c>
      <c r="H21" s="8"/>
      <c r="I21" s="8"/>
      <c r="J21" s="8" t="s">
        <v>84</v>
      </c>
      <c r="K21" s="8"/>
    </row>
    <row r="24" ht="20.4" spans="1:11">
      <c r="A24" s="2" t="s">
        <v>108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86</v>
      </c>
      <c r="E26" s="6"/>
      <c r="F26" s="25"/>
      <c r="G26" s="25"/>
      <c r="H26" s="6" t="s">
        <v>87</v>
      </c>
      <c r="I26" s="5"/>
      <c r="J26" s="25"/>
      <c r="K26" s="31"/>
    </row>
    <row r="27" ht="20.1" customHeight="1" spans="2:11">
      <c r="B27" s="7"/>
      <c r="C27" s="8"/>
      <c r="D27" s="9" t="s">
        <v>88</v>
      </c>
      <c r="E27" s="9"/>
      <c r="F27" s="26"/>
      <c r="G27" s="26"/>
      <c r="H27" s="9" t="s">
        <v>89</v>
      </c>
      <c r="I27" s="8"/>
      <c r="J27" s="26"/>
      <c r="K27" s="32"/>
    </row>
    <row r="28" ht="20.1" customHeight="1" spans="2:11">
      <c r="B28" s="7"/>
      <c r="C28" s="8"/>
      <c r="D28" s="9" t="s">
        <v>90</v>
      </c>
      <c r="E28" s="9"/>
      <c r="F28" s="26"/>
      <c r="G28" s="26"/>
      <c r="H28" s="9" t="s">
        <v>91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92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109</v>
      </c>
      <c r="E31" s="22" t="s">
        <v>110</v>
      </c>
      <c r="F31" s="22"/>
      <c r="G31" s="28" t="s">
        <v>111</v>
      </c>
      <c r="H31" s="28" t="s">
        <v>112</v>
      </c>
      <c r="I31" s="28" t="s">
        <v>75</v>
      </c>
      <c r="J31" s="28"/>
      <c r="K31" s="44" t="s">
        <v>98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106</v>
      </c>
      <c r="C36" s="8"/>
      <c r="D36" s="8"/>
      <c r="E36" s="8"/>
      <c r="F36" s="8" t="s">
        <v>82</v>
      </c>
      <c r="G36" s="8" t="s">
        <v>107</v>
      </c>
      <c r="H36" s="8"/>
      <c r="I36" s="8"/>
      <c r="J36" s="8" t="s">
        <v>84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2014-04-19T08:52:00Z</dcterms:created>
  <cp:lastPrinted>2017-09-10T05:53:00Z</cp:lastPrinted>
  <dcterms:modified xsi:type="dcterms:W3CDTF">2024-11-21T14:29:20Z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050CA17BF50C8E0140D33E67B786A30D_43</vt:lpwstr>
  </property>
</Properties>
</file>