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<sst xmlns="http://schemas.openxmlformats.org/spreadsheetml/2006/main" count="111" uniqueCount="89">
  <si>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</si>
  <si>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团号：HMEA-190923-SHX299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</si>
  <si>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</si>
  <si>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</si>
  <si>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</si>
  <si>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</si>
  <si>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</si>
  <si>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</si>
  <si>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</si>
  <si>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</si>
  <si>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</si>
  <si>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</si>
  <si>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</si>
  <si>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</si>
  <si>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</si>
  <si>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</si>
  <si>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</si>
  <si>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</si>
  <si>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</si>
  <si>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</si>
  <si>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</si>
  <si>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</si>
  <si>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</si>
  <si>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</si>
  <si>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</si>
  <si>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</si>
  <si>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</si>
  <si>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</si>
  <si>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采购纸袋</t>
  </si>
  <si>
    <t>尽量提供可用的原始发票，发票项目不可用的，且开票需要加收税点的可以不提供原始发票。网上交易均需提供交易截图。</t>
  </si>
  <si>
    <t>CDR软件</t>
  </si>
  <si>
    <t>会议手册设计费用</t>
  </si>
  <si>
    <t>采购饮料费用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</si>
  <si>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</si>
  <si>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</si>
  <si>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</si>
  <si>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</si>
  <si>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</si>
  <si>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</si>
  <si>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</si>
  <si>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</si>
  <si>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</si>
  <si>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</si>
  <si>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</si>
  <si>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</si>
  <si>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</si>
  <si>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快递物料给客户费用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</si>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</sst>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22" workbookViewId="0">
      <selection activeCell="G28" sqref="G28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10000</v>
      </c>
      <c r="D8" s="64">
        <v>1</v>
      </c>
      <c r="E8" s="63">
        <f>C8*D8</f>
        <v>10000</v>
      </c>
      <c r="F8" s="63">
        <v>3311.4</v>
      </c>
      <c r="G8" s="63">
        <v>0</v>
      </c>
      <c r="H8" s="63">
        <f>F8+G8</f>
        <v>3311.4</v>
      </c>
      <c r="I8" s="86"/>
      <c r="J8" s="8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17</v>
      </c>
      <c r="C13" s="67">
        <f>SUM(C8)</f>
        <v>10000</v>
      </c>
      <c r="D13" s="67">
        <f>SUM(D8)</f>
        <v>1</v>
      </c>
      <c r="E13" s="67">
        <f>SUM(E8)</f>
        <v>10000</v>
      </c>
      <c r="F13" s="67">
        <f>SUM(F8:F12)</f>
        <v>3311.4</v>
      </c>
      <c r="G13" s="67">
        <f t="shared" ref="G13:H13" si="0">SUM(G8:G12)</f>
        <v>0</v>
      </c>
      <c r="H13" s="67">
        <f t="shared" si="0"/>
        <v>3311.4</v>
      </c>
      <c r="I13" s="89"/>
      <c r="J13" s="9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6"/>
      <c r="J17" s="91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6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6"/>
      <c r="J20" s="92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9"/>
      <c r="J21" s="93"/>
    </row>
    <row r="22" customHeight="1" spans="1:10">
      <c r="A22" s="61">
        <v>4</v>
      </c>
      <c r="B22" s="62" t="s">
        <v>24</v>
      </c>
      <c r="C22" s="63">
        <v>5000</v>
      </c>
      <c r="D22" s="64">
        <v>1</v>
      </c>
      <c r="E22" s="63">
        <f>C22*D22</f>
        <v>5000</v>
      </c>
      <c r="F22" s="63">
        <v>0</v>
      </c>
      <c r="G22" s="63">
        <v>0</v>
      </c>
      <c r="H22" s="63">
        <f>F22+G22</f>
        <v>0</v>
      </c>
      <c r="I22" s="86"/>
      <c r="J22" s="91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6"/>
      <c r="J23" s="92"/>
    </row>
    <row r="24" s="50" customFormat="1" customHeight="1" spans="1:10">
      <c r="A24" s="65"/>
      <c r="B24" s="66" t="s">
        <v>26</v>
      </c>
      <c r="C24" s="67">
        <f>SUM(C22)</f>
        <v>5000</v>
      </c>
      <c r="D24" s="67">
        <f t="shared" ref="D24:E24" si="4">SUM(D22)</f>
        <v>1</v>
      </c>
      <c r="E24" s="67">
        <f t="shared" si="4"/>
        <v>5000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89"/>
      <c r="J24" s="93"/>
    </row>
    <row r="25" customHeight="1" spans="1:10">
      <c r="A25" s="68">
        <v>5</v>
      </c>
      <c r="B25" s="69" t="s">
        <v>27</v>
      </c>
      <c r="C25" s="70">
        <v>10000</v>
      </c>
      <c r="D25" s="68">
        <v>1</v>
      </c>
      <c r="E25" s="70">
        <f>C25*D25</f>
        <v>10000</v>
      </c>
      <c r="F25" s="63">
        <v>0</v>
      </c>
      <c r="G25" s="63">
        <v>360</v>
      </c>
      <c r="H25" s="63">
        <f>F25+G25</f>
        <v>360</v>
      </c>
      <c r="I25" s="86" t="s">
        <v>28</v>
      </c>
      <c r="J25" s="87" t="s">
        <v>29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25.6</v>
      </c>
      <c r="H26" s="63">
        <f>F26+G26</f>
        <v>25.6</v>
      </c>
      <c r="I26" s="86" t="s">
        <v>30</v>
      </c>
      <c r="J26" s="88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100</v>
      </c>
      <c r="H27" s="63">
        <f>F27+G27</f>
        <v>100</v>
      </c>
      <c r="I27" s="86" t="s">
        <v>31</v>
      </c>
      <c r="J27" s="88"/>
    </row>
    <row r="28" customFormat="1" customHeight="1" spans="1:10">
      <c r="A28" s="74"/>
      <c r="B28" s="75"/>
      <c r="C28" s="76"/>
      <c r="D28" s="74"/>
      <c r="E28" s="76"/>
      <c r="F28" s="63">
        <v>238.1</v>
      </c>
      <c r="G28" s="63">
        <v>0</v>
      </c>
      <c r="H28" s="63">
        <f>F28+G28</f>
        <v>238.1</v>
      </c>
      <c r="I28" s="86" t="s">
        <v>32</v>
      </c>
      <c r="J28" s="88"/>
    </row>
    <row r="29" customFormat="1" customHeight="1" spans="1:10">
      <c r="A29" s="71"/>
      <c r="B29" s="72"/>
      <c r="C29" s="73"/>
      <c r="D29" s="71"/>
      <c r="E29" s="73"/>
      <c r="F29" s="63">
        <v>458.2</v>
      </c>
      <c r="G29" s="63">
        <v>0</v>
      </c>
      <c r="H29" s="63">
        <f>F29+G29</f>
        <v>458.2</v>
      </c>
      <c r="I29" s="86" t="s">
        <v>32</v>
      </c>
      <c r="J29" s="88"/>
    </row>
    <row r="30" s="50" customFormat="1" customHeight="1" spans="1:10">
      <c r="A30" s="65"/>
      <c r="B30" s="66" t="s">
        <v>33</v>
      </c>
      <c r="C30" s="67">
        <f>SUM(C25)</f>
        <v>10000</v>
      </c>
      <c r="D30" s="67">
        <f t="shared" ref="D30:E30" si="6">SUM(D25)</f>
        <v>1</v>
      </c>
      <c r="E30" s="67">
        <f t="shared" si="6"/>
        <v>10000</v>
      </c>
      <c r="F30" s="67">
        <f>SUM(F25:F29)</f>
        <v>696.3</v>
      </c>
      <c r="G30" s="67">
        <f>SUM(G25:G29)</f>
        <v>485.6</v>
      </c>
      <c r="H30" s="67">
        <f>SUM(H25:H29)</f>
        <v>1181.9</v>
      </c>
      <c r="I30" s="89"/>
      <c r="J30" s="90"/>
    </row>
    <row r="31" customHeight="1" spans="1:10">
      <c r="A31" s="61">
        <v>6</v>
      </c>
      <c r="B31" s="62" t="s">
        <v>34</v>
      </c>
      <c r="C31" s="63">
        <v>0</v>
      </c>
      <c r="D31" s="64"/>
      <c r="E31" s="63">
        <f t="shared" ref="E30:E48" si="7">C31*D31</f>
        <v>0</v>
      </c>
      <c r="F31" s="63">
        <v>0</v>
      </c>
      <c r="G31" s="63">
        <v>0</v>
      </c>
      <c r="H31" s="63">
        <f t="shared" ref="H30:H48" si="8">F31+G31</f>
        <v>0</v>
      </c>
      <c r="I31" s="86"/>
      <c r="J31" s="87" t="s">
        <v>35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8"/>
        <v>0</v>
      </c>
      <c r="I32" s="86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8"/>
        <v>0</v>
      </c>
      <c r="I33" s="86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8"/>
        <v>0</v>
      </c>
      <c r="I34" s="86"/>
      <c r="J34" s="92"/>
    </row>
    <row r="35" s="50" customFormat="1" customHeight="1" spans="1:10">
      <c r="A35" s="65"/>
      <c r="B35" s="66" t="s">
        <v>36</v>
      </c>
      <c r="C35" s="67">
        <f>SUM(C31)</f>
        <v>0</v>
      </c>
      <c r="D35" s="67">
        <f t="shared" ref="D35:E35" si="9">SUM(D31)</f>
        <v>0</v>
      </c>
      <c r="E35" s="67">
        <f t="shared" si="9"/>
        <v>0</v>
      </c>
      <c r="F35" s="67">
        <f>SUM(F31:F34)</f>
        <v>0</v>
      </c>
      <c r="G35" s="67">
        <f t="shared" ref="G35:H35" si="10">SUM(G31:G34)</f>
        <v>0</v>
      </c>
      <c r="H35" s="67">
        <f t="shared" si="10"/>
        <v>0</v>
      </c>
      <c r="I35" s="89"/>
      <c r="J35" s="93"/>
    </row>
    <row r="36" customHeight="1" spans="1:10">
      <c r="A36" s="61">
        <v>7</v>
      </c>
      <c r="B36" s="62" t="s">
        <v>37</v>
      </c>
      <c r="C36" s="63">
        <v>0</v>
      </c>
      <c r="D36" s="64"/>
      <c r="E36" s="63">
        <f t="shared" si="7"/>
        <v>0</v>
      </c>
      <c r="F36" s="63">
        <v>0</v>
      </c>
      <c r="G36" s="63">
        <v>0</v>
      </c>
      <c r="H36" s="63">
        <f t="shared" si="8"/>
        <v>0</v>
      </c>
      <c r="I36" s="86"/>
      <c r="J36" s="94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8"/>
        <v>0</v>
      </c>
      <c r="I37" s="86"/>
      <c r="J37" s="95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8"/>
        <v>0</v>
      </c>
      <c r="I38" s="86"/>
      <c r="J38" s="95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8"/>
        <v>0</v>
      </c>
      <c r="I39" s="86"/>
      <c r="J39" s="95"/>
    </row>
    <row r="40" s="50" customFormat="1" customHeight="1" spans="1:10">
      <c r="A40" s="65"/>
      <c r="B40" s="66" t="s">
        <v>38</v>
      </c>
      <c r="C40" s="67">
        <f>SUM(C36)</f>
        <v>0</v>
      </c>
      <c r="D40" s="67">
        <f t="shared" ref="D40:E40" si="11">SUM(D36)</f>
        <v>0</v>
      </c>
      <c r="E40" s="67">
        <f t="shared" si="11"/>
        <v>0</v>
      </c>
      <c r="F40" s="67">
        <f>SUM(F36:F39)</f>
        <v>0</v>
      </c>
      <c r="G40" s="67">
        <f t="shared" ref="G40:H40" si="12">SUM(G36:G39)</f>
        <v>0</v>
      </c>
      <c r="H40" s="67">
        <f t="shared" si="12"/>
        <v>0</v>
      </c>
      <c r="I40" s="89"/>
      <c r="J40" s="96"/>
    </row>
    <row r="41" customHeight="1" spans="1:10">
      <c r="A41" s="61">
        <v>8</v>
      </c>
      <c r="B41" s="62" t="s">
        <v>39</v>
      </c>
      <c r="C41" s="63">
        <v>0</v>
      </c>
      <c r="D41" s="64"/>
      <c r="E41" s="63">
        <f t="shared" si="7"/>
        <v>0</v>
      </c>
      <c r="F41" s="63">
        <v>0</v>
      </c>
      <c r="G41" s="63">
        <v>0</v>
      </c>
      <c r="H41" s="63">
        <f t="shared" si="8"/>
        <v>0</v>
      </c>
      <c r="I41" s="86"/>
      <c r="J41" s="91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8"/>
        <v>0</v>
      </c>
      <c r="I42" s="86"/>
      <c r="J42" s="92"/>
    </row>
    <row r="43" s="50" customFormat="1" customHeight="1" spans="1:10">
      <c r="A43" s="65"/>
      <c r="B43" s="66" t="s">
        <v>41</v>
      </c>
      <c r="C43" s="67">
        <f>SUM(C41)</f>
        <v>0</v>
      </c>
      <c r="D43" s="67">
        <f t="shared" ref="D43:E43" si="13">SUM(D41)</f>
        <v>0</v>
      </c>
      <c r="E43" s="67">
        <f t="shared" si="13"/>
        <v>0</v>
      </c>
      <c r="F43" s="67">
        <f>SUM(F41:F42)</f>
        <v>0</v>
      </c>
      <c r="G43" s="67">
        <f t="shared" ref="G43:H43" si="14">SUM(G41:G42)</f>
        <v>0</v>
      </c>
      <c r="H43" s="67">
        <f t="shared" si="14"/>
        <v>0</v>
      </c>
      <c r="I43" s="89"/>
      <c r="J43" s="93"/>
    </row>
    <row r="44" customHeight="1" spans="1:10">
      <c r="A44" s="61">
        <v>9</v>
      </c>
      <c r="B44" s="62" t="s">
        <v>42</v>
      </c>
      <c r="C44" s="63">
        <v>0</v>
      </c>
      <c r="D44" s="64"/>
      <c r="E44" s="63">
        <f t="shared" si="7"/>
        <v>0</v>
      </c>
      <c r="F44" s="63">
        <v>0</v>
      </c>
      <c r="G44" s="63">
        <v>0</v>
      </c>
      <c r="H44" s="63">
        <f t="shared" si="8"/>
        <v>0</v>
      </c>
      <c r="I44" s="86"/>
      <c r="J44" s="87" t="s">
        <v>43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8"/>
        <v>0</v>
      </c>
      <c r="I45" s="86"/>
      <c r="J45" s="88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8"/>
        <v>0</v>
      </c>
      <c r="I46" s="86"/>
      <c r="J46" s="88"/>
    </row>
    <row r="47" s="50" customFormat="1" customHeight="1" spans="1:10">
      <c r="A47" s="65"/>
      <c r="B47" s="66" t="s">
        <v>44</v>
      </c>
      <c r="C47" s="67">
        <f>SUM(C44)</f>
        <v>0</v>
      </c>
      <c r="D47" s="67">
        <f t="shared" ref="D47:E47" si="15">SUM(D44)</f>
        <v>0</v>
      </c>
      <c r="E47" s="67">
        <f t="shared" si="15"/>
        <v>0</v>
      </c>
      <c r="F47" s="67">
        <f>SUM(F44:F46)</f>
        <v>0</v>
      </c>
      <c r="G47" s="67">
        <f t="shared" ref="G47:H47" si="16">SUM(G44:G46)</f>
        <v>0</v>
      </c>
      <c r="H47" s="67">
        <f t="shared" si="16"/>
        <v>0</v>
      </c>
      <c r="I47" s="89"/>
      <c r="J47" s="90"/>
    </row>
    <row r="48" customHeight="1" spans="1:10">
      <c r="A48" s="68">
        <v>10</v>
      </c>
      <c r="B48" s="62" t="s">
        <v>45</v>
      </c>
      <c r="C48" s="63">
        <v>0</v>
      </c>
      <c r="D48" s="64"/>
      <c r="E48" s="63">
        <f t="shared" si="7"/>
        <v>0</v>
      </c>
      <c r="F48" s="63">
        <v>1146</v>
      </c>
      <c r="G48" s="63">
        <v>0</v>
      </c>
      <c r="H48" s="63">
        <f t="shared" si="8"/>
        <v>1146</v>
      </c>
      <c r="I48" s="86" t="s">
        <v>46</v>
      </c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7">F49+G49</f>
        <v>0</v>
      </c>
      <c r="I49" s="86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7"/>
        <v>0</v>
      </c>
      <c r="I50" s="86"/>
      <c r="J50" s="95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7"/>
        <v>0</v>
      </c>
      <c r="I51" s="86"/>
      <c r="J51" s="95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7"/>
        <v>0</v>
      </c>
      <c r="I52" s="86"/>
      <c r="J52" s="95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7"/>
        <v>0</v>
      </c>
      <c r="I53" s="86"/>
      <c r="J53" s="95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7"/>
        <v>0</v>
      </c>
      <c r="I54" s="86"/>
      <c r="J54" s="95"/>
    </row>
    <row r="55" s="50" customFormat="1" customHeight="1" spans="1:10">
      <c r="A55" s="65"/>
      <c r="B55" s="66" t="s">
        <v>47</v>
      </c>
      <c r="C55" s="67">
        <f>SUM(C48)</f>
        <v>0</v>
      </c>
      <c r="D55" s="67">
        <f t="shared" ref="D55:E55" si="18">SUM(D48)</f>
        <v>0</v>
      </c>
      <c r="E55" s="67">
        <f t="shared" si="18"/>
        <v>0</v>
      </c>
      <c r="F55" s="67">
        <f>SUM(F48:F54)</f>
        <v>1146</v>
      </c>
      <c r="G55" s="67">
        <f t="shared" ref="G55:H55" si="19">SUM(G48:G54)</f>
        <v>0</v>
      </c>
      <c r="H55" s="67">
        <f t="shared" si="19"/>
        <v>1146</v>
      </c>
      <c r="I55" s="89"/>
      <c r="J55" s="96"/>
    </row>
    <row r="56" customHeight="1" spans="1:10">
      <c r="A56" s="65"/>
      <c r="B56" s="66" t="s">
        <v>48</v>
      </c>
      <c r="C56" s="67">
        <f>SUM(C55,C47,C43,C40,C35,C30,C24,C21,C16,C13)</f>
        <v>25000</v>
      </c>
      <c r="D56" s="67">
        <f t="shared" ref="D56:H56" si="20">SUM(D55,D47,D43,D40,D35,D30,D24,D21,D16,D13)</f>
        <v>3</v>
      </c>
      <c r="E56" s="67">
        <f t="shared" si="20"/>
        <v>25000</v>
      </c>
      <c r="F56" s="67">
        <f t="shared" si="20"/>
        <v>5153.7</v>
      </c>
      <c r="G56" s="67">
        <f t="shared" si="20"/>
        <v>485.6</v>
      </c>
      <c r="H56" s="67">
        <f t="shared" si="20"/>
        <v>5639.3</v>
      </c>
      <c r="I56" s="89"/>
      <c r="J56" s="97"/>
    </row>
    <row r="60" customHeight="1" spans="1:9">
      <c r="A60" s="77" t="s">
        <v>49</v>
      </c>
      <c r="B60" s="78"/>
      <c r="C60" s="79" t="s">
        <v>50</v>
      </c>
      <c r="D60" s="79"/>
      <c r="E60" s="79" t="s">
        <v>51</v>
      </c>
      <c r="F60" s="79"/>
      <c r="G60" s="79" t="s">
        <v>52</v>
      </c>
      <c r="H60" s="79"/>
      <c r="I60" s="98" t="s">
        <v>53</v>
      </c>
    </row>
    <row r="61" customHeight="1" spans="1:9">
      <c r="A61" s="80">
        <f>E56</f>
        <v>25000</v>
      </c>
      <c r="B61" s="81"/>
      <c r="C61" s="81">
        <f>H56</f>
        <v>5639.3</v>
      </c>
      <c r="D61" s="81"/>
      <c r="E61" s="81">
        <f>F56</f>
        <v>5153.7</v>
      </c>
      <c r="F61" s="81"/>
      <c r="G61" s="81">
        <f>G56</f>
        <v>485.6</v>
      </c>
      <c r="H61" s="81"/>
      <c r="I61" s="99">
        <f>A61-C61</f>
        <v>19360.7</v>
      </c>
    </row>
    <row r="63" customHeight="1" spans="1:9">
      <c r="A63" s="82" t="s">
        <v>54</v>
      </c>
      <c r="B63" s="83"/>
      <c r="C63" s="84" t="s">
        <v>55</v>
      </c>
      <c r="D63" s="82"/>
      <c r="E63" s="82" t="s">
        <v>56</v>
      </c>
      <c r="F63" s="82"/>
      <c r="G63" s="82" t="s">
        <v>57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7" right="0.7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