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1" windowHeight="15800" windowWidth="28040" xWindow="4240" yWindow="640"/>
  </bookViews>
  <sheets>
    <sheet name="汇总价格" sheetId="2" r:id="rId5"/>
    <sheet name="胜仔厦航包机" sheetId="3" r:id="rId6"/>
    <sheet name="兔子牙南航包机" sheetId="4" r:id="rId7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<sst xmlns="http://schemas.openxmlformats.org/spreadsheetml/2006/main" count="1" uniqueCount="1">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</sst>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0"/>
    <numFmt numFmtId="165" formatCode="0.00"/>
    <numFmt numFmtId="166" formatCode="0.00"/>
    <numFmt numFmtId="167" formatCode="0.00"/>
  </numFmts>
  <fonts count="42"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D83931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.500025272369385"/>
      <color rgb="FF1F2329"/>
      <name val="Calibri"/>
      <family val="2"/>
    </font>
    <font>
      <sz val="11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C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.500025272369385"/>
      <color rgb="FF1F2329"/>
      <name val="Calibri"/>
      <family val="2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2"/>
      <color rgb="FFC00000"/>
      <name val="Calibri"/>
      <family val="2"/>
    </font>
    <font>
      <b val="true"/>
      <sz val="12"/>
      <color rgb="FF000000"/>
      <name val="Calibri"/>
      <family val="2"/>
    </font>
  </fonts>
  <fills count="27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E1EAFF"/>
        <bgColor/>
      </patternFill>
    </fill>
    <fill>
      <patternFill patternType="solid">
        <fgColor rgb="FFDDEBF7"/>
        <bgColor/>
      </patternFill>
    </fill>
    <fill>
      <patternFill patternType="solid">
        <fgColor rgb="FFDDEBF7"/>
        <bgColor/>
      </patternFill>
    </fill>
    <fill>
      <patternFill patternType="solid">
        <fgColor rgb="FFDDEBF7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  <fill>
      <patternFill patternType="solid">
        <fgColor rgb="FFF8CBAD"/>
        <bgColor/>
      </patternFill>
    </fill>
  </fills>
  <borders count="42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/>
      <right style="thin">
        <color/>
      </right>
      <top/>
      <bottom/>
      <diagonal/>
    </border>
    <border>
      <left/>
      <right style="thin">
        <color/>
      </right>
      <top/>
      <bottom/>
      <diagonal/>
    </border>
    <border>
      <left style="thin">
        <color/>
      </left>
      <right style="thin">
        <color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/>
      </right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/>
      </right>
      <top/>
      <bottom style="thin">
        <color/>
      </bottom>
      <diagonal/>
    </border>
    <border>
      <left/>
      <right/>
      <top/>
      <bottom style="thin">
        <color/>
      </bottom>
      <diagonal/>
    </border>
  </borders>
  <cellStyleXfs count="1">
    <xf applyAlignment="false" applyBorder="false" applyFill="false" applyFont="false" applyNumberFormat="false" applyProtection="false" borderId="0" fillId="0" fontId="0" numFmtId="0"/>
  </cellStyleXfs>
  <cellXfs count="42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2" fontId="1" numFmtId="0" xfId="0">
      <alignment horizontal="center" vertical="center"/>
    </xf>
    <xf applyAlignment="true" applyBorder="false" applyFill="false" applyFont="true" applyNumberFormat="false" applyProtection="false" borderId="2" fillId="0" fontId="2" numFmtId="0" xfId="0">
      <alignment horizontal="center" vertical="center"/>
    </xf>
    <xf applyAlignment="true" applyBorder="false" applyFill="false" applyFont="true" applyNumberFormat="false" applyProtection="false" borderId="3" fillId="0" fontId="3" numFmtId="0" xfId="0">
      <alignment horizontal="center" vertical="center"/>
    </xf>
    <xf applyAlignment="true" applyBorder="false" applyFill="false" applyFont="true" applyNumberFormat="false" applyProtection="false" borderId="4" fillId="0" fontId="4" numFmtId="0" xfId="0">
      <alignment horizontal="center" vertical="center" wrapText="true"/>
    </xf>
    <xf applyAlignment="true" applyBorder="false" applyFill="false" applyFont="true" applyNumberFormat="false" applyProtection="false" borderId="5" fillId="0" fontId="5" numFmtId="0" xfId="0">
      <alignment horizontal="center" vertical="center" wrapText="true"/>
    </xf>
    <xf applyAlignment="true" applyBorder="false" applyFill="false" applyFont="true" applyNumberFormat="false" applyProtection="false" borderId="6" fillId="0" fontId="6" numFmtId="0" xfId="0">
      <alignment horizontal="center" vertical="center" wrapText="true"/>
    </xf>
    <xf applyAlignment="true" applyBorder="false" applyFill="false" applyFont="true" applyNumberFormat="false" applyProtection="false" borderId="7" fillId="0" fontId="7" numFmtId="0" xfId="0">
      <alignment horizontal="center" vertical="center" wrapText="true"/>
    </xf>
    <xf applyAlignment="true" applyBorder="false" applyFill="false" applyFont="true" applyNumberFormat="false" applyProtection="false" borderId="8" fillId="3" fontId="8" numFmtId="0" xfId="0">
      <alignment horizontal="center" vertical="center" wrapText="true"/>
    </xf>
    <xf applyAlignment="true" applyBorder="false" applyFill="false" applyFont="true" applyNumberFormat="false" applyProtection="false" borderId="9" fillId="4" fontId="9" numFmtId="0" xfId="0">
      <alignment horizontal="right" vertical="center"/>
    </xf>
    <xf applyAlignment="true" applyBorder="false" applyFill="false" applyFont="true" applyNumberFormat="false" applyProtection="false" borderId="10" fillId="5" fontId="10" numFmtId="0" xfId="0">
      <alignment horizontal="center" vertical="center" wrapText="true"/>
    </xf>
    <xf applyAlignment="true" applyBorder="false" applyFill="false" applyFont="true" applyNumberFormat="false" applyProtection="false" borderId="11" fillId="0" fontId="11" numFmtId="0" xfId="0">
      <alignment horizontal="center" vertical="center"/>
    </xf>
    <xf applyAlignment="true" applyBorder="false" applyFill="false" applyFont="true" applyNumberFormat="false" applyProtection="false" borderId="12" fillId="0" fontId="12" numFmtId="0" xfId="0">
      <alignment horizontal="right" vertical="center"/>
    </xf>
    <xf applyAlignment="true" applyBorder="false" applyFill="false" applyFont="true" applyNumberFormat="false" applyProtection="false" borderId="13" fillId="0" fontId="13" numFmtId="0" xfId="0">
      <alignment horizontal="left" vertical="center"/>
    </xf>
    <xf applyAlignment="true" applyBorder="false" applyFill="false" applyFont="true" applyNumberFormat="false" applyProtection="false" borderId="14" fillId="0" fontId="14" numFmtId="0" xfId="0">
      <alignment horizontal="center" vertical="center" wrapText="true"/>
    </xf>
    <xf applyAlignment="true" applyBorder="false" applyFill="false" applyFont="true" applyNumberFormat="false" applyProtection="false" borderId="15" fillId="6" fontId="15" numFmtId="0" xfId="0">
      <alignment horizontal="center" vertical="center" wrapText="true"/>
    </xf>
    <xf applyAlignment="true" applyBorder="false" applyFill="false" applyFont="true" applyNumberFormat="false" applyProtection="false" borderId="16" fillId="7" fontId="16" numFmtId="0" xfId="0">
      <alignment horizontal="left" vertical="center" wrapText="true"/>
    </xf>
    <xf applyAlignment="true" applyBorder="false" applyFill="false" applyFont="true" applyNumberFormat="false" applyProtection="false" borderId="17" fillId="8" fontId="17" numFmtId="0" xfId="0">
      <alignment horizontal="right" vertical="center"/>
    </xf>
    <xf applyAlignment="true" applyBorder="false" applyFill="false" applyFont="true" applyNumberFormat="false" applyProtection="false" borderId="18" fillId="9" fontId="18" numFmtId="0" xfId="0">
      <alignment horizontal="center" vertical="center" wrapText="true"/>
    </xf>
    <xf applyAlignment="true" applyBorder="false" applyFill="false" applyFont="true" applyNumberFormat="true" applyProtection="false" borderId="19" fillId="10" fontId="19" numFmtId="164" xfId="0">
      <alignment horizontal="right" vertical="center"/>
    </xf>
    <xf applyAlignment="true" applyBorder="false" applyFill="false" applyFont="true" applyNumberFormat="false" applyProtection="false" borderId="20" fillId="0" fontId="20" numFmtId="0" xfId="0">
      <alignment horizontal="center" vertical="center" wrapText="true"/>
    </xf>
    <xf applyAlignment="true" applyBorder="false" applyFill="false" applyFont="true" applyNumberFormat="false" applyProtection="false" borderId="21" fillId="0" fontId="21" numFmtId="0" xfId="0">
      <alignment horizontal="right" vertical="center" wrapText="true"/>
    </xf>
    <xf applyAlignment="true" applyBorder="false" applyFill="false" applyFont="true" applyNumberFormat="false" applyProtection="false" borderId="22" fillId="0" fontId="22" numFmtId="0" xfId="0">
      <alignment horizontal="left" vertical="center" wrapText="true"/>
    </xf>
    <xf applyAlignment="true" applyBorder="false" applyFill="false" applyFont="true" applyNumberFormat="false" applyProtection="false" borderId="23" fillId="0" fontId="23" numFmtId="0" xfId="0">
      <alignment horizontal="center" vertical="center" wrapText="true"/>
    </xf>
    <xf applyAlignment="true" applyBorder="false" applyFill="false" applyFont="true" applyNumberFormat="false" applyProtection="false" borderId="24" fillId="11" fontId="24" numFmtId="0" xfId="0">
      <alignment horizontal="right" vertical="center"/>
    </xf>
    <xf applyAlignment="true" applyBorder="false" applyFill="false" applyFont="true" applyNumberFormat="false" applyProtection="false" borderId="25" fillId="12" fontId="25" numFmtId="0" xfId="0">
      <alignment horizontal="right" vertical="center" wrapText="true"/>
    </xf>
    <xf applyAlignment="true" applyBorder="false" applyFill="false" applyFont="true" applyNumberFormat="false" applyProtection="false" borderId="26" fillId="13" fontId="26" numFmtId="0" xfId="0">
      <alignment horizontal="center" vertical="center" wrapText="true"/>
    </xf>
    <xf applyAlignment="true" applyBorder="false" applyFill="false" applyFont="true" applyNumberFormat="false" applyProtection="false" borderId="27" fillId="14" fontId="27" numFmtId="0" xfId="0">
      <alignment horizontal="center" vertical="center" wrapText="true"/>
    </xf>
    <xf applyAlignment="true" applyBorder="false" applyFill="false" applyFont="true" applyNumberFormat="false" applyProtection="false" borderId="28" fillId="15" fontId="28" numFmtId="0" xfId="0">
      <alignment horizontal="left" vertical="center" wrapText="true"/>
    </xf>
    <xf applyAlignment="true" applyBorder="false" applyFill="false" applyFont="true" applyNumberFormat="true" applyProtection="false" borderId="29" fillId="16" fontId="29" numFmtId="165" xfId="0">
      <alignment horizontal="right" vertical="center"/>
    </xf>
    <xf applyAlignment="true" applyBorder="false" applyFill="false" applyFont="true" applyNumberFormat="false" applyProtection="false" borderId="30" fillId="0" fontId="30" numFmtId="0" xfId="0">
      <alignment horizontal="right" vertical="center"/>
    </xf>
    <xf applyAlignment="true" applyBorder="false" applyFill="false" applyFont="true" applyNumberFormat="false" applyProtection="false" borderId="31" fillId="0" fontId="31" numFmtId="0" xfId="0">
      <alignment horizontal="left" vertical="center"/>
    </xf>
    <xf applyAlignment="true" applyBorder="false" applyFill="false" applyFont="true" applyNumberFormat="false" applyProtection="false" borderId="32" fillId="17" fontId="32" numFmtId="0" xfId="0">
      <alignment horizontal="right" vertical="center"/>
    </xf>
    <xf applyAlignment="true" applyBorder="false" applyFill="false" applyFont="true" applyNumberFormat="false" applyProtection="false" borderId="33" fillId="18" fontId="33" numFmtId="0" xfId="0">
      <alignment horizontal="left" vertical="center" wrapText="true"/>
    </xf>
    <xf applyAlignment="true" applyBorder="false" applyFill="false" applyFont="true" applyNumberFormat="false" applyProtection="false" borderId="34" fillId="19" fontId="34" numFmtId="0" xfId="0">
      <alignment horizontal="right" vertical="center"/>
    </xf>
    <xf applyAlignment="true" applyBorder="false" applyFill="false" applyFont="true" applyNumberFormat="false" applyProtection="false" borderId="35" fillId="20" fontId="35" numFmtId="0" xfId="0">
      <alignment horizontal="center" vertical="center" wrapText="true"/>
    </xf>
    <xf applyAlignment="true" applyBorder="false" applyFill="false" applyFont="true" applyNumberFormat="false" applyProtection="false" borderId="36" fillId="21" fontId="36" numFmtId="0" xfId="0">
      <alignment horizontal="right" vertical="center" wrapText="true"/>
    </xf>
    <xf applyAlignment="true" applyBorder="false" applyFill="false" applyFont="true" applyNumberFormat="false" applyProtection="false" borderId="37" fillId="22" fontId="37" numFmtId="0" xfId="0">
      <alignment horizontal="center" vertical="center" wrapText="true"/>
    </xf>
    <xf applyAlignment="true" applyBorder="false" applyFill="false" applyFont="true" applyNumberFormat="false" applyProtection="false" borderId="38" fillId="23" fontId="38" numFmtId="0" xfId="0">
      <alignment horizontal="left" vertical="center" wrapText="true"/>
    </xf>
    <xf applyAlignment="true" applyBorder="false" applyFill="false" applyFont="true" applyNumberFormat="true" applyProtection="false" borderId="39" fillId="24" fontId="39" numFmtId="166" xfId="0">
      <alignment horizontal="right" vertical="center"/>
    </xf>
    <xf applyAlignment="true" applyBorder="false" applyFill="false" applyFont="true" applyNumberFormat="true" applyProtection="false" borderId="40" fillId="25" fontId="40" numFmtId="167" xfId="0">
      <alignment horizontal="right" vertical="center"/>
    </xf>
    <xf applyAlignment="true" applyBorder="false" applyFill="false" applyFont="true" applyNumberFormat="false" applyProtection="false" borderId="41" fillId="26" fontId="41" numFmtId="0" xfId="0">
      <alignment horizontal="left" vertical="center" wrapText="true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0" defaultRowHeight="16"/>
  <cols>
    <col collapsed="false" customWidth="true" hidden="false" max="2" min="2" style="0" width="10.833333333333332"/>
    <col collapsed="false" customWidth="true" hidden="false" max="3" min="3" style="0" width="10.333333333333332"/>
  </cols>
  <sheetData>
    <row r="1"/>
    <row r="2">
      <c r="B2" s="1" t="str">
        <v>项目</v>
      </c>
      <c r="C2" s="1" t="str">
        <v>费用</v>
      </c>
      <c r="D2" s="1" t="str">
        <v>备注</v>
      </c>
    </row>
    <row r="3">
      <c r="B3" s="2" t="str">
        <v>胜仔厦航包机</v>
      </c>
      <c r="C3" s="2">
        <f>'胜仔厦航包机'!J11</f>
      </c>
      <c r="D3" s="2"/>
    </row>
    <row r="4">
      <c r="B4" s="2" t="str">
        <v>兔子牙南航包机</v>
      </c>
      <c r="C4" s="2">
        <f>'兔子牙南航包机'!J11</f>
      </c>
      <c r="D4" s="2"/>
    </row>
    <row r="5">
      <c r="B5" s="2" t="str">
        <v>合计</v>
      </c>
      <c r="C5" s="3">
        <f>C3+C4</f>
      </c>
      <c r="D5" s="2" t="str">
        <v>含服含税</v>
      </c>
    </row>
  </sheetData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0" defaultRowHeight="16"/>
  <cols>
    <col collapsed="false" customWidth="true" hidden="false" max="1" min="1" style="0" width="5.083333333333333"/>
    <col collapsed="false" customWidth="true" hidden="false" max="2" min="2" style="0" width="15.25"/>
    <col collapsed="false" customWidth="true" hidden="false" max="3" min="3" style="0" width="19.416666666666664"/>
    <col collapsed="false" customWidth="true" hidden="false" max="4" min="4" style="0" width="4.416666666666666"/>
    <col collapsed="false" customWidth="true" hidden="false" max="5" min="5" style="0" width="4.416666666666666"/>
    <col collapsed="false" customWidth="true" hidden="false" max="6" min="6" style="0" width="3.833333333333333"/>
    <col collapsed="false" customWidth="true" hidden="false" max="7" min="7" style="0" width="4.416666666666666"/>
    <col collapsed="false" customWidth="true" hidden="false" max="8" min="8" style="0" width="4.666666666666666"/>
    <col collapsed="false" customWidth="true" hidden="false" max="9" min="9" style="0" width="3.9166666666666665"/>
    <col collapsed="false" customWidth="true" hidden="false" max="10" min="10" style="0" width="8.833333333333332"/>
    <col collapsed="false" customWidth="true" hidden="false" max="11" min="11" style="0" width="27"/>
  </cols>
  <sheetData>
    <row r="1">
      <c r="A1" s="20" t="str">
        <v>包机奖励报价单</v>
      </c>
      <c r="B1" s="20"/>
      <c r="C1" s="20"/>
      <c r="D1" s="20"/>
      <c r="E1" s="20"/>
      <c r="F1" s="20"/>
      <c r="G1" s="20"/>
      <c r="H1" s="20"/>
      <c r="I1" s="20"/>
      <c r="J1" s="21"/>
      <c r="K1" s="22"/>
    </row>
    <row r="2">
      <c r="A2" s="23" t="str">
        <v>报价公司（必填）：</v>
      </c>
      <c r="B2" s="23"/>
      <c r="C2" s="5" t="str">
        <v>康辉集团北京国际会议展览有限公司</v>
      </c>
      <c r="D2" s="4" t="str" xml:space="preserve">
        <v> 甲方名称（必填）： </v>
      </c>
      <c r="E2" s="4"/>
      <c r="F2" s="4"/>
      <c r="G2" s="5" t="str" xml:space="preserve">
        <v> 字节跳动 </v>
      </c>
      <c r="H2" s="5"/>
      <c r="I2" s="5"/>
      <c r="J2" s="5"/>
      <c r="K2" s="5"/>
    </row>
    <row r="3">
      <c r="A3" s="23" t="str">
        <v>报价人（姓名/联系方式）：</v>
      </c>
      <c r="B3" s="23"/>
      <c r="C3" s="5" t="str">
        <v>王凤雨 15210370021</v>
      </c>
      <c r="D3" s="4" t="str" xml:space="preserve">
        <v> 活动名称： </v>
      </c>
      <c r="E3" s="4"/>
      <c r="F3" s="4"/>
      <c r="G3" s="5" t="str" xml:space="preserve">
        <v> 2020年抖音直播年度盛典-绽放之夜</v>
      </c>
      <c r="H3" s="5"/>
      <c r="I3" s="5"/>
      <c r="J3" s="5"/>
      <c r="K3" s="5"/>
    </row>
    <row r="4">
      <c r="A4" s="6" t="str" xml:space="preserve">
        <v> 活动时间： </v>
      </c>
      <c r="B4" s="6"/>
      <c r="C4" s="7" t="str">
        <v>2021.1.9-2021.1.17</v>
      </c>
      <c r="D4" s="4" t="str" xml:space="preserve">
        <v> 报价有效期： </v>
      </c>
      <c r="E4" s="4"/>
      <c r="F4" s="4"/>
      <c r="G4" s="5" t="str" xml:space="preserve">
        <v> 7天 </v>
      </c>
      <c r="H4" s="5"/>
      <c r="I4" s="5"/>
      <c r="J4" s="5"/>
      <c r="K4" s="5"/>
    </row>
    <row r="5">
      <c r="A5" s="10" t="str" xml:space="preserve">
        <v>项目 </v>
      </c>
      <c r="B5" s="8" t="str">
        <v>项目明细</v>
      </c>
      <c r="C5" s="8"/>
      <c r="D5" s="8" t="str" xml:space="preserve">
        <v> 数量 </v>
      </c>
      <c r="E5" s="8" t="str" xml:space="preserve">
        <v> 单位 </v>
      </c>
      <c r="F5" s="8" t="str" xml:space="preserve">
        <v> 数量 </v>
      </c>
      <c r="G5" s="8" t="str" xml:space="preserve">
        <v> 单位 </v>
      </c>
      <c r="H5" s="8" t="str">
        <v>单价</v>
      </c>
      <c r="I5" s="8" t="str">
        <v>单位</v>
      </c>
      <c r="J5" s="9" t="str">
        <v>小计</v>
      </c>
      <c r="K5" s="8" t="str">
        <v>备注</v>
      </c>
    </row>
    <row r="6">
      <c r="A6" s="14" t="str">
        <v>包机费用</v>
      </c>
      <c r="B6" s="11" t="str">
        <v>胜仔奖励包机：2月15日 南京飞厦门  MF8590（12:50-14:40）</v>
      </c>
      <c r="C6" s="11"/>
      <c r="D6" s="11">
        <v>1</v>
      </c>
      <c r="E6" s="11" t="str">
        <v>项</v>
      </c>
      <c r="F6" s="11">
        <v>1</v>
      </c>
      <c r="G6" s="11" t="str">
        <v>次</v>
      </c>
      <c r="H6" s="11">
        <v>630000</v>
      </c>
      <c r="I6" s="11" t="str">
        <v>元</v>
      </c>
      <c r="J6" s="12">
        <f>D6*F6*H6</f>
      </c>
      <c r="K6" s="13" t="str">
        <v>包含权益：含整架飞机的所有座位
1、 专属的登机通道及特定登机牌
2、 登机口仪式
3、 专属机上欢迎语
4、 机组合影
5、 定制头巾
6、 小桌板画面
7、 行李架贴纸
8、 蛋糕1份</v>
      </c>
    </row>
    <row r="7">
      <c r="A7" s="15" t="str">
        <v>项目合计</v>
      </c>
      <c r="B7" s="15"/>
      <c r="C7" s="15"/>
      <c r="D7" s="15"/>
      <c r="E7" s="15"/>
      <c r="F7" s="15"/>
      <c r="G7" s="15"/>
      <c r="H7" s="15"/>
      <c r="I7" s="15"/>
      <c r="J7" s="17">
        <f>SUM(J6:J6)</f>
      </c>
      <c r="K7" s="16"/>
    </row>
    <row r="8">
      <c r="A8" s="18" t="str">
        <v>5%服务费比例</v>
      </c>
      <c r="B8" s="18"/>
      <c r="C8" s="18"/>
      <c r="D8" s="18"/>
      <c r="E8" s="18"/>
      <c r="F8" s="18"/>
      <c r="G8" s="18"/>
      <c r="H8" s="18"/>
      <c r="I8" s="18"/>
      <c r="J8" s="24">
        <f>J7*5%</f>
      </c>
      <c r="K8" s="18" t="str" xml:space="preserve">
        <v> </v>
      </c>
    </row>
    <row r="9">
      <c r="A9" s="18" t="str">
        <v>发票类型（增值税普票/免税普票/增值税专票）</v>
      </c>
      <c r="B9" s="18"/>
      <c r="C9" s="18"/>
      <c r="D9" s="18"/>
      <c r="E9" s="18"/>
      <c r="F9" s="18"/>
      <c r="G9" s="18"/>
      <c r="H9" s="18"/>
      <c r="I9" s="18"/>
      <c r="J9" s="25" t="str">
        <v>增值税普票</v>
      </c>
      <c r="K9" s="26" t="str" xml:space="preserve">
        <v> </v>
      </c>
    </row>
    <row r="10">
      <c r="A10" s="18" t="str">
        <v>6%发票税率（纸质发票税率）</v>
      </c>
      <c r="B10" s="18"/>
      <c r="C10" s="18"/>
      <c r="D10" s="18"/>
      <c r="E10" s="18"/>
      <c r="F10" s="18"/>
      <c r="G10" s="18"/>
      <c r="H10" s="18"/>
      <c r="I10" s="18"/>
      <c r="J10" s="19">
        <f>(J7+J8)*6%</f>
      </c>
      <c r="K10" s="16"/>
    </row>
    <row r="11">
      <c r="A11" s="27" t="str">
        <v>总计</v>
      </c>
      <c r="B11" s="27"/>
      <c r="C11" s="27"/>
      <c r="D11" s="27"/>
      <c r="E11" s="27"/>
      <c r="F11" s="27"/>
      <c r="G11" s="27"/>
      <c r="H11" s="27"/>
      <c r="I11" s="27"/>
      <c r="J11" s="29">
        <f>J7+J8+J10</f>
      </c>
      <c r="K11" s="28"/>
    </row>
  </sheetData>
  <mergeCells>
    <mergeCell ref="A1:K1"/>
    <mergeCell ref="B6:C6"/>
    <mergeCell ref="B5:C5"/>
    <mergeCell ref="A7:I7"/>
    <mergeCell ref="A8:I8"/>
    <mergeCell ref="A9:I9"/>
    <mergeCell ref="A10:I10"/>
    <mergeCell ref="A11:I11"/>
    <mergeCell ref="A2:B2"/>
    <mergeCell ref="D2:F2"/>
    <mergeCell ref="A3:B3"/>
    <mergeCell ref="D3:F3"/>
    <mergeCell ref="D4:F4"/>
    <mergeCell ref="A4:B4"/>
    <mergeCell ref="G2:K2"/>
    <mergeCell ref="G3:K3"/>
    <mergeCell ref="G4:K4"/>
  </mergeCells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0" defaultRowHeight="16"/>
  <cols>
    <col collapsed="false" customWidth="true" hidden="false" max="1" min="1" style="0" width="5.083333333333333"/>
    <col collapsed="false" customWidth="true" hidden="false" max="2" min="2" style="0" width="15.25"/>
    <col collapsed="false" customWidth="true" hidden="false" max="3" min="3" style="0" width="19.416666666666664"/>
    <col collapsed="false" customWidth="true" hidden="false" max="4" min="4" style="0" width="4.416666666666666"/>
    <col collapsed="false" customWidth="true" hidden="false" max="5" min="5" style="0" width="4.416666666666666"/>
    <col collapsed="false" customWidth="true" hidden="false" max="6" min="6" style="0" width="3.833333333333333"/>
    <col collapsed="false" customWidth="true" hidden="false" max="7" min="7" style="0" width="4.416666666666666"/>
    <col collapsed="false" customWidth="true" hidden="false" max="8" min="8" style="0" width="4.666666666666666"/>
    <col collapsed="false" customWidth="true" hidden="false" max="9" min="9" style="0" width="3.9166666666666665"/>
    <col collapsed="false" customWidth="true" hidden="false" max="10" min="10" style="0" width="8.833333333333332"/>
    <col collapsed="false" customWidth="true" hidden="false" max="11" min="11" style="0" width="27"/>
  </cols>
  <sheetData>
    <row r="1">
      <c r="A1" s="20" t="str">
        <v>包机奖励报价单</v>
      </c>
      <c r="B1" s="20"/>
      <c r="C1" s="20"/>
      <c r="D1" s="20"/>
      <c r="E1" s="20"/>
      <c r="F1" s="20"/>
      <c r="G1" s="20"/>
      <c r="H1" s="20"/>
      <c r="I1" s="20"/>
      <c r="J1" s="21"/>
      <c r="K1" s="22"/>
    </row>
    <row r="2">
      <c r="A2" s="23" t="str">
        <v>报价公司（必填）：</v>
      </c>
      <c r="B2" s="23"/>
      <c r="C2" s="5" t="str">
        <v>康辉集团北京国际会议展览有限公司</v>
      </c>
      <c r="D2" s="4" t="str" xml:space="preserve">
        <v> 甲方名称（必填）： </v>
      </c>
      <c r="E2" s="4"/>
      <c r="F2" s="4"/>
      <c r="G2" s="5" t="str" xml:space="preserve">
        <v> 字节跳动 </v>
      </c>
      <c r="H2" s="5"/>
      <c r="I2" s="5"/>
      <c r="J2" s="5"/>
      <c r="K2" s="5"/>
    </row>
    <row r="3">
      <c r="A3" s="23" t="str">
        <v>报价人（姓名/联系方式）：</v>
      </c>
      <c r="B3" s="23"/>
      <c r="C3" s="5" t="str">
        <v>王凤雨 15210370021</v>
      </c>
      <c r="D3" s="4" t="str" xml:space="preserve">
        <v> 活动名称： </v>
      </c>
      <c r="E3" s="4"/>
      <c r="F3" s="4"/>
      <c r="G3" s="5" t="str" xml:space="preserve">
        <v> 2020年抖音直播年度盛典-绽放之夜</v>
      </c>
      <c r="H3" s="5"/>
      <c r="I3" s="5"/>
      <c r="J3" s="5"/>
      <c r="K3" s="5"/>
    </row>
    <row r="4">
      <c r="A4" s="6" t="str" xml:space="preserve">
        <v> 活动时间： </v>
      </c>
      <c r="B4" s="6"/>
      <c r="C4" s="7" t="str">
        <v>2021.1.9-2021.1.17</v>
      </c>
      <c r="D4" s="4" t="str" xml:space="preserve">
        <v> 报价有效期： </v>
      </c>
      <c r="E4" s="4"/>
      <c r="F4" s="4"/>
      <c r="G4" s="5" t="str" xml:space="preserve">
        <v> 7天 </v>
      </c>
      <c r="H4" s="5"/>
      <c r="I4" s="5"/>
      <c r="J4" s="5"/>
      <c r="K4" s="5"/>
    </row>
    <row r="5">
      <c r="A5" s="10" t="str" xml:space="preserve">
        <v>项目 </v>
      </c>
      <c r="B5" s="8" t="str">
        <v>项目明细</v>
      </c>
      <c r="C5" s="8"/>
      <c r="D5" s="8" t="str" xml:space="preserve">
        <v> 数量 </v>
      </c>
      <c r="E5" s="8" t="str" xml:space="preserve">
        <v> 单位 </v>
      </c>
      <c r="F5" s="8" t="str" xml:space="preserve">
        <v> 数量 </v>
      </c>
      <c r="G5" s="8" t="str" xml:space="preserve">
        <v> 单位 </v>
      </c>
      <c r="H5" s="8" t="str">
        <v>单价</v>
      </c>
      <c r="I5" s="8" t="str">
        <v>单位</v>
      </c>
      <c r="J5" s="9" t="str">
        <v>小计</v>
      </c>
      <c r="K5" s="8" t="str">
        <v>备注</v>
      </c>
    </row>
    <row r="6">
      <c r="A6" s="14" t="str">
        <v>包机费用</v>
      </c>
      <c r="B6" s="11" t="str">
        <v>兔子牙奖励包机：5月29日 广州飞杭州 CZ3803（09:10-11:20）</v>
      </c>
      <c r="C6" s="11"/>
      <c r="D6" s="11">
        <v>1</v>
      </c>
      <c r="E6" s="11" t="str">
        <v>项</v>
      </c>
      <c r="F6" s="11">
        <v>1</v>
      </c>
      <c r="G6" s="11" t="str">
        <v>次</v>
      </c>
      <c r="H6" s="11">
        <v>1300000</v>
      </c>
      <c r="I6" s="11" t="str">
        <v>元</v>
      </c>
      <c r="J6" s="30">
        <f>D6*F6*H6</f>
      </c>
      <c r="K6" s="31"/>
    </row>
    <row r="7">
      <c r="A7" s="15" t="str">
        <v>项目合计</v>
      </c>
      <c r="B7" s="15"/>
      <c r="C7" s="15"/>
      <c r="D7" s="15"/>
      <c r="E7" s="15"/>
      <c r="F7" s="15"/>
      <c r="G7" s="15"/>
      <c r="H7" s="15"/>
      <c r="I7" s="15"/>
      <c r="J7" s="32">
        <f>SUM(J6:J6)</f>
      </c>
      <c r="K7" s="33"/>
    </row>
    <row r="8">
      <c r="A8" s="18" t="str">
        <v>5%服务费比例</v>
      </c>
      <c r="B8" s="18"/>
      <c r="C8" s="18"/>
      <c r="D8" s="18"/>
      <c r="E8" s="18"/>
      <c r="F8" s="18"/>
      <c r="G8" s="18"/>
      <c r="H8" s="18"/>
      <c r="I8" s="18"/>
      <c r="J8" s="34">
        <f>J7*5%</f>
      </c>
      <c r="K8" s="35" t="str" xml:space="preserve">
        <v> </v>
      </c>
    </row>
    <row r="9">
      <c r="A9" s="18" t="str">
        <v>发票类型（增值税普票/免税普票/增值税专票）</v>
      </c>
      <c r="B9" s="18"/>
      <c r="C9" s="18"/>
      <c r="D9" s="18"/>
      <c r="E9" s="18"/>
      <c r="F9" s="18"/>
      <c r="G9" s="18"/>
      <c r="H9" s="18"/>
      <c r="I9" s="18"/>
      <c r="J9" s="36" t="str">
        <v>增值税普票</v>
      </c>
      <c r="K9" s="37" t="str" xml:space="preserve">
        <v> </v>
      </c>
    </row>
    <row r="10">
      <c r="A10" s="18" t="str">
        <v>6%发票税率（纸质发票税率）</v>
      </c>
      <c r="B10" s="18"/>
      <c r="C10" s="18"/>
      <c r="D10" s="18"/>
      <c r="E10" s="18"/>
      <c r="F10" s="18"/>
      <c r="G10" s="18"/>
      <c r="H10" s="18"/>
      <c r="I10" s="18"/>
      <c r="J10" s="39">
        <f>(J7+J8)*6%</f>
      </c>
      <c r="K10" s="38"/>
    </row>
    <row r="11">
      <c r="A11" s="27" t="str">
        <v>总计</v>
      </c>
      <c r="B11" s="27"/>
      <c r="C11" s="27"/>
      <c r="D11" s="27"/>
      <c r="E11" s="27"/>
      <c r="F11" s="27"/>
      <c r="G11" s="27"/>
      <c r="H11" s="27"/>
      <c r="I11" s="27"/>
      <c r="J11" s="40">
        <f>J7+J8+J10</f>
      </c>
      <c r="K11" s="41"/>
    </row>
  </sheetData>
  <mergeCells>
    <mergeCell ref="B6:C6"/>
    <mergeCell ref="B5:C5"/>
    <mergeCell ref="A1:K1"/>
    <mergeCell ref="A2:B2"/>
    <mergeCell ref="D2:F2"/>
    <mergeCell ref="A3:B3"/>
    <mergeCell ref="D3:F3"/>
    <mergeCell ref="D4:F4"/>
    <mergeCell ref="A4:B4"/>
    <mergeCell ref="G2:K2"/>
    <mergeCell ref="G3:K3"/>
    <mergeCell ref="G4:K4"/>
    <mergeCell ref="A7:I7"/>
    <mergeCell ref="A8:I8"/>
    <mergeCell ref="A9:I9"/>
    <mergeCell ref="A10:I10"/>
    <mergeCell ref="A11:I11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