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王凤雨\Desktop\海口报销\"/>
    </mc:Choice>
  </mc:AlternateContent>
  <xr:revisionPtr revIDLastSave="0" documentId="13_ncr:1_{5032E2FE-AC2D-4A48-A5BA-50E418CC992B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3" i="2" l="1"/>
  <c r="F45" i="2" l="1"/>
  <c r="F44" i="2"/>
  <c r="F43" i="2"/>
  <c r="J43" i="2"/>
  <c r="J44" i="2"/>
  <c r="J45" i="2"/>
  <c r="J46" i="2"/>
  <c r="H52" i="2" l="1"/>
  <c r="I51" i="2"/>
  <c r="I50" i="2"/>
  <c r="I49" i="2"/>
  <c r="I33" i="2"/>
  <c r="G36" i="2" s="1"/>
  <c r="B36" i="2"/>
  <c r="G33" i="2"/>
  <c r="G53" i="3"/>
  <c r="F53" i="3"/>
  <c r="D53" i="3"/>
  <c r="C53" i="3"/>
  <c r="H47" i="3"/>
  <c r="H46" i="3"/>
  <c r="H45" i="3"/>
  <c r="E45" i="3"/>
  <c r="E53" i="3" s="1"/>
  <c r="G44" i="3"/>
  <c r="F44" i="3"/>
  <c r="E44" i="3"/>
  <c r="D44" i="3"/>
  <c r="C44" i="3"/>
  <c r="H43" i="3"/>
  <c r="H42" i="3"/>
  <c r="H41" i="3"/>
  <c r="E41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D54" i="3"/>
  <c r="H53" i="3"/>
  <c r="H24" i="3"/>
  <c r="H37" i="3"/>
  <c r="H13" i="3"/>
  <c r="F54" i="3"/>
  <c r="E59" i="3" s="1"/>
  <c r="I52" i="2"/>
  <c r="G54" i="3"/>
  <c r="G59" i="3" s="1"/>
  <c r="H44" i="3"/>
  <c r="E54" i="3"/>
  <c r="A59" i="3" s="1"/>
  <c r="C54" i="3"/>
  <c r="K36" i="2"/>
  <c r="H54" i="3" l="1"/>
  <c r="C59" i="3" s="1"/>
  <c r="I59" i="3" s="1"/>
</calcChain>
</file>

<file path=xl/sharedStrings.xml><?xml version="1.0" encoding="utf-8"?>
<sst xmlns="http://schemas.openxmlformats.org/spreadsheetml/2006/main" count="129" uniqueCount="106">
  <si>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</si>
  <si>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</si>
  <si>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</si>
  <si>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</si>
  <si>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</si>
  <si>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</si>
  <si>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</si>
  <si>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</si>
  <si>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</si>
  <si>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</si>
  <si>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</si>
  <si>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</si>
  <si>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</si>
  <si>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</si>
  <si>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</si>
  <si>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</si>
  <si>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</si>
  <si>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</si>
  <si>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</si>
  <si>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</si>
  <si>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</si>
  <si>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</si>
  <si>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</si>
  <si>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</si>
  <si>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</si>
  <si>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</si>
  <si>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</si>
  <si>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</si>
  <si>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</si>
  <si>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</si>
  <si>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</si>
  <si>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</si>
  <si>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</si>
  <si>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</si>
  <si>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</si>
  <si>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</si>
  <si>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</si>
  <si>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</si>
  <si>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</si>
  <si>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</si>
  <si>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</si>
  <si>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</si>
  <si>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</si>
  <si>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</si>
  <si>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</si>
  <si>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</si>
  <si>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</si>
  <si>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</si>
  <si>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</si>
  <si>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</si>
  <si>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</si>
  <si>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</si>
  <si>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</si>
  <si>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</si>
  <si>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</si>
  <si>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</si>
  <si>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</si>
  <si>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</si>
  <si>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</si>
  <si>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</si>
  <si>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</si>
  <si>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</si>
  <si>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</si>
  <si>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</si>
  <si>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</si>
  <si>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</si>
  <si>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</si>
  <si>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</si>
  <si>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</si>
  <si>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</si>
  <si>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</si>
  <si>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</si>
  <si>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</si>
  <si>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</si>
  <si>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</si>
  <si>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</si>
  <si>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</si>
  <si>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</si>
  <si>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</si>
  <si>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</si>
  <si>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</si>
  <si>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</si>
  <si>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</si>
  <si>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</si>
  <si>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</si>
  <si>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</si>
  <si>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会议日期：1.12-17</t>
    <phoneticPr fontId="12" type="noConversion"/>
  </si>
  <si>
    <t>11.2-4</t>
    <phoneticPr fontId="12" type="noConversion"/>
  </si>
  <si>
    <t>海口</t>
    <phoneticPr fontId="12" type="noConversion"/>
  </si>
  <si>
    <t>11.2-4</t>
    <phoneticPr fontId="12" type="noConversion"/>
  </si>
  <si>
    <t>北京-海口</t>
    <phoneticPr fontId="12" type="noConversion"/>
  </si>
  <si>
    <t>海口-北京</t>
    <phoneticPr fontId="12" type="noConversion"/>
  </si>
  <si>
    <t>11.4王凤雨</t>
    <phoneticPr fontId="12" type="noConversion"/>
  </si>
  <si>
    <t>家-机场</t>
    <phoneticPr fontId="12" type="noConversion"/>
  </si>
  <si>
    <t>11.2王凤雨</t>
    <phoneticPr fontId="12" type="noConversion"/>
  </si>
  <si>
    <t>11.4王凤雨 客户</t>
    <phoneticPr fontId="12" type="noConversion"/>
  </si>
  <si>
    <t>11.20王凤雨 周飞飞 王倩</t>
    <phoneticPr fontId="12" type="noConversion"/>
  </si>
  <si>
    <t>停车费</t>
    <phoneticPr fontId="12" type="noConversion"/>
  </si>
  <si>
    <t>12.6日抖音开会</t>
    <phoneticPr fontId="12" type="noConversion"/>
  </si>
  <si>
    <t>12.21抖音开会</t>
    <phoneticPr fontId="12" type="noConversion"/>
  </si>
  <si>
    <t>11.10抖音开会</t>
    <phoneticPr fontId="12" type="noConversion"/>
  </si>
  <si>
    <t>11.17日抖音开会</t>
    <phoneticPr fontId="12" type="noConversion"/>
  </si>
  <si>
    <t>11.25日抖音开会</t>
    <phoneticPr fontId="12" type="noConversion"/>
  </si>
  <si>
    <t>11.5王凤雨 客户</t>
    <phoneticPr fontId="12" type="noConversion"/>
  </si>
  <si>
    <t>11.17王凤雨</t>
    <phoneticPr fontId="12" type="noConversion"/>
  </si>
  <si>
    <t>12.21抖音开会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</si>
</sst>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workbookViewId="0">
      <selection activeCell="I51" sqref="I51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95" t="s">
        <v>0</v>
      </c>
      <c r="D2" s="95"/>
      <c r="E2" s="95"/>
      <c r="F2" s="95"/>
      <c r="G2" s="95"/>
      <c r="H2" s="95"/>
      <c r="I2" s="44"/>
      <c r="J2" s="44"/>
      <c r="K2" s="44"/>
      <c r="L2" s="44"/>
    </row>
    <row r="4" spans="1:12" ht="21" customHeight="1" x14ac:dyDescent="0.3">
      <c r="H4" s="77" t="s">
        <v>85</v>
      </c>
      <c r="I4" s="77"/>
      <c r="J4" s="77" t="s">
        <v>86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92" t="s">
        <v>1</v>
      </c>
      <c r="B6" s="82" t="s">
        <v>2</v>
      </c>
      <c r="C6" s="96" t="s">
        <v>3</v>
      </c>
      <c r="D6" s="96"/>
      <c r="E6" s="96"/>
      <c r="F6" s="97" t="s">
        <v>4</v>
      </c>
      <c r="G6" s="97"/>
      <c r="H6" s="97"/>
      <c r="I6" s="97"/>
      <c r="J6" s="82" t="s">
        <v>5</v>
      </c>
    </row>
    <row r="7" spans="1:12" ht="21" customHeight="1" x14ac:dyDescent="0.3">
      <c r="A7" s="92"/>
      <c r="B7" s="8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2"/>
    </row>
    <row r="8" spans="1:12" ht="21" customHeight="1" x14ac:dyDescent="0.3">
      <c r="A8" s="93">
        <v>1</v>
      </c>
      <c r="B8" s="89" t="s">
        <v>13</v>
      </c>
      <c r="C8" s="83">
        <v>0</v>
      </c>
      <c r="D8" s="86"/>
      <c r="E8" s="8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1" t="s">
        <v>14</v>
      </c>
    </row>
    <row r="9" spans="1:12" ht="21" customHeight="1" x14ac:dyDescent="0.3">
      <c r="A9" s="93"/>
      <c r="B9" s="89"/>
      <c r="C9" s="83"/>
      <c r="D9" s="86"/>
      <c r="E9" s="83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3">
      <c r="A10" s="93"/>
      <c r="B10" s="89"/>
      <c r="C10" s="83"/>
      <c r="D10" s="86"/>
      <c r="E10" s="83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3">
      <c r="A11" s="93"/>
      <c r="B11" s="89"/>
      <c r="C11" s="83"/>
      <c r="D11" s="86"/>
      <c r="E11" s="83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3">
      <c r="A12" s="93"/>
      <c r="B12" s="89"/>
      <c r="C12" s="83"/>
      <c r="D12" s="86"/>
      <c r="E12" s="83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3">
      <c r="A14" s="87">
        <v>2</v>
      </c>
      <c r="B14" s="101" t="s">
        <v>16</v>
      </c>
      <c r="C14" s="84">
        <v>0</v>
      </c>
      <c r="D14" s="87"/>
      <c r="E14" s="8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3">
      <c r="A15" s="88"/>
      <c r="B15" s="102"/>
      <c r="C15" s="85"/>
      <c r="D15" s="88"/>
      <c r="E15" s="85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3">
      <c r="A17" s="93">
        <v>3</v>
      </c>
      <c r="B17" s="89" t="s">
        <v>19</v>
      </c>
      <c r="C17" s="83">
        <v>0</v>
      </c>
      <c r="D17" s="86"/>
      <c r="E17" s="8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3">
      <c r="A18" s="93"/>
      <c r="B18" s="89"/>
      <c r="C18" s="83"/>
      <c r="D18" s="86"/>
      <c r="E18" s="83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3">
      <c r="A19" s="93"/>
      <c r="B19" s="89"/>
      <c r="C19" s="83"/>
      <c r="D19" s="86"/>
      <c r="E19" s="83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3">
      <c r="A20" s="93"/>
      <c r="B20" s="89"/>
      <c r="C20" s="83"/>
      <c r="D20" s="86"/>
      <c r="E20" s="83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3">
      <c r="A22" s="93">
        <v>4</v>
      </c>
      <c r="B22" s="89" t="s">
        <v>22</v>
      </c>
      <c r="C22" s="83">
        <v>0</v>
      </c>
      <c r="D22" s="86">
        <v>1</v>
      </c>
      <c r="E22" s="8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3">
      <c r="A23" s="93"/>
      <c r="B23" s="89"/>
      <c r="C23" s="83"/>
      <c r="D23" s="86"/>
      <c r="E23" s="83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3">
      <c r="A25" s="87">
        <v>5</v>
      </c>
      <c r="B25" s="101" t="s">
        <v>25</v>
      </c>
      <c r="C25" s="84">
        <v>0</v>
      </c>
      <c r="D25" s="87">
        <v>1</v>
      </c>
      <c r="E25" s="84">
        <f t="shared" si="2"/>
        <v>0</v>
      </c>
      <c r="F25" s="37">
        <v>0</v>
      </c>
      <c r="G25" s="37">
        <v>0</v>
      </c>
      <c r="H25" s="37">
        <f t="shared" si="0"/>
        <v>0</v>
      </c>
      <c r="I25" s="51"/>
      <c r="J25" s="71" t="s">
        <v>26</v>
      </c>
    </row>
    <row r="26" spans="1:10" ht="21" customHeight="1" x14ac:dyDescent="0.3">
      <c r="A26" s="88"/>
      <c r="B26" s="102"/>
      <c r="C26" s="85"/>
      <c r="D26" s="88"/>
      <c r="E26" s="85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3">
      <c r="A28" s="93">
        <v>6</v>
      </c>
      <c r="B28" s="89" t="s">
        <v>28</v>
      </c>
      <c r="C28" s="83">
        <v>0</v>
      </c>
      <c r="D28" s="86">
        <v>1</v>
      </c>
      <c r="E28" s="83">
        <f t="shared" si="2"/>
        <v>0</v>
      </c>
      <c r="F28" s="37">
        <v>0</v>
      </c>
      <c r="G28" s="37">
        <v>0</v>
      </c>
      <c r="H28" s="37">
        <f t="shared" si="0"/>
        <v>0</v>
      </c>
      <c r="I28" s="51"/>
      <c r="J28" s="71" t="s">
        <v>29</v>
      </c>
    </row>
    <row r="29" spans="1:10" ht="21" customHeight="1" x14ac:dyDescent="0.3">
      <c r="A29" s="93"/>
      <c r="B29" s="89"/>
      <c r="C29" s="83"/>
      <c r="D29" s="86"/>
      <c r="E29" s="83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3">
      <c r="A30" s="93"/>
      <c r="B30" s="89"/>
      <c r="C30" s="83"/>
      <c r="D30" s="86"/>
      <c r="E30" s="83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3">
      <c r="A31" s="93"/>
      <c r="B31" s="89"/>
      <c r="C31" s="83"/>
      <c r="D31" s="86"/>
      <c r="E31" s="83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1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3">
      <c r="A33" s="93">
        <v>7</v>
      </c>
      <c r="B33" s="89" t="s">
        <v>31</v>
      </c>
      <c r="C33" s="83">
        <v>0</v>
      </c>
      <c r="D33" s="86"/>
      <c r="E33" s="8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3">
      <c r="A34" s="93"/>
      <c r="B34" s="89"/>
      <c r="C34" s="83"/>
      <c r="D34" s="86"/>
      <c r="E34" s="83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93"/>
      <c r="B35" s="89"/>
      <c r="C35" s="83"/>
      <c r="D35" s="86"/>
      <c r="E35" s="83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3">
      <c r="A36" s="93"/>
      <c r="B36" s="89"/>
      <c r="C36" s="83"/>
      <c r="D36" s="86"/>
      <c r="E36" s="83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3">
      <c r="A38" s="93">
        <v>8</v>
      </c>
      <c r="B38" s="89" t="s">
        <v>33</v>
      </c>
      <c r="C38" s="83">
        <v>0</v>
      </c>
      <c r="D38" s="86"/>
      <c r="E38" s="8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3">
      <c r="A39" s="93"/>
      <c r="B39" s="89"/>
      <c r="C39" s="83"/>
      <c r="D39" s="86"/>
      <c r="E39" s="83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3">
      <c r="A41" s="93">
        <v>9</v>
      </c>
      <c r="B41" s="89" t="s">
        <v>36</v>
      </c>
      <c r="C41" s="83">
        <v>0</v>
      </c>
      <c r="D41" s="86"/>
      <c r="E41" s="8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3">
      <c r="A42" s="93"/>
      <c r="B42" s="89"/>
      <c r="C42" s="83"/>
      <c r="D42" s="86"/>
      <c r="E42" s="83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3">
      <c r="A43" s="93"/>
      <c r="B43" s="89"/>
      <c r="C43" s="83"/>
      <c r="D43" s="86"/>
      <c r="E43" s="83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3">
      <c r="A45" s="87">
        <v>10</v>
      </c>
      <c r="B45" s="89" t="s">
        <v>39</v>
      </c>
      <c r="C45" s="83">
        <v>0</v>
      </c>
      <c r="D45" s="86">
        <v>1</v>
      </c>
      <c r="E45" s="83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74"/>
    </row>
    <row r="46" spans="1:10" ht="21" customHeight="1" x14ac:dyDescent="0.3">
      <c r="A46" s="94"/>
      <c r="B46" s="89"/>
      <c r="C46" s="83"/>
      <c r="D46" s="86"/>
      <c r="E46" s="83"/>
      <c r="F46" s="37">
        <v>0</v>
      </c>
      <c r="G46" s="37">
        <v>0</v>
      </c>
      <c r="H46" s="37">
        <f t="shared" ref="H46:H47" si="19">F46+G46</f>
        <v>0</v>
      </c>
      <c r="I46" s="51"/>
      <c r="J46" s="75"/>
    </row>
    <row r="47" spans="1:10" ht="21" customHeight="1" x14ac:dyDescent="0.3">
      <c r="A47" s="94"/>
      <c r="B47" s="89"/>
      <c r="C47" s="83"/>
      <c r="D47" s="86"/>
      <c r="E47" s="83"/>
      <c r="F47" s="37">
        <v>0</v>
      </c>
      <c r="G47" s="37">
        <v>0</v>
      </c>
      <c r="H47" s="37">
        <f t="shared" si="19"/>
        <v>0</v>
      </c>
      <c r="I47" s="51"/>
      <c r="J47" s="75"/>
    </row>
    <row r="48" spans="1:10" ht="21" customHeight="1" x14ac:dyDescent="0.3">
      <c r="A48" s="94"/>
      <c r="B48" s="89"/>
      <c r="C48" s="83"/>
      <c r="D48" s="86"/>
      <c r="E48" s="83"/>
      <c r="F48" s="52">
        <v>0</v>
      </c>
      <c r="G48" s="52">
        <v>0</v>
      </c>
      <c r="H48" s="52">
        <v>0</v>
      </c>
      <c r="I48" s="51"/>
      <c r="J48" s="75"/>
    </row>
    <row r="49" spans="1:10" ht="21" customHeight="1" x14ac:dyDescent="0.3">
      <c r="A49" s="94"/>
      <c r="B49" s="89"/>
      <c r="C49" s="83"/>
      <c r="D49" s="86"/>
      <c r="E49" s="83"/>
      <c r="F49" s="52">
        <v>0</v>
      </c>
      <c r="G49" s="52">
        <v>0</v>
      </c>
      <c r="H49" s="52">
        <v>0</v>
      </c>
      <c r="I49" s="51"/>
      <c r="J49" s="75"/>
    </row>
    <row r="50" spans="1:10" ht="21" customHeight="1" x14ac:dyDescent="0.3">
      <c r="A50" s="94"/>
      <c r="B50" s="89"/>
      <c r="C50" s="83"/>
      <c r="D50" s="86"/>
      <c r="E50" s="83"/>
      <c r="F50" s="52">
        <v>0</v>
      </c>
      <c r="G50" s="52">
        <v>0</v>
      </c>
      <c r="H50" s="52">
        <v>0</v>
      </c>
      <c r="I50" s="51"/>
      <c r="J50" s="75"/>
    </row>
    <row r="51" spans="1:10" ht="21" customHeight="1" x14ac:dyDescent="0.3">
      <c r="A51" s="94"/>
      <c r="B51" s="89"/>
      <c r="C51" s="83"/>
      <c r="D51" s="86"/>
      <c r="E51" s="83"/>
      <c r="F51" s="52">
        <v>0</v>
      </c>
      <c r="G51" s="52">
        <v>0</v>
      </c>
      <c r="H51" s="52">
        <v>0</v>
      </c>
      <c r="I51" s="51"/>
      <c r="J51" s="75"/>
    </row>
    <row r="52" spans="1:10" ht="21" customHeight="1" x14ac:dyDescent="0.3">
      <c r="A52" s="88"/>
      <c r="B52" s="89"/>
      <c r="C52" s="83"/>
      <c r="D52" s="86"/>
      <c r="E52" s="83"/>
      <c r="F52" s="52">
        <v>0</v>
      </c>
      <c r="G52" s="52">
        <v>0</v>
      </c>
      <c r="H52" s="52">
        <v>0</v>
      </c>
      <c r="I52" s="45"/>
      <c r="J52" s="75"/>
    </row>
    <row r="53" spans="1:10" s="30" customFormat="1" ht="21" customHeight="1" x14ac:dyDescent="0.3">
      <c r="A53" s="38"/>
      <c r="B53" s="39" t="s">
        <v>40</v>
      </c>
      <c r="C53" s="40">
        <f>SUM(C45)</f>
        <v>0</v>
      </c>
      <c r="D53" s="40">
        <f>SUM(D45)</f>
        <v>1</v>
      </c>
      <c r="E53" s="40">
        <f>SUM(E45)</f>
        <v>0</v>
      </c>
      <c r="F53" s="40">
        <f>SUM(F45:F52)</f>
        <v>0</v>
      </c>
      <c r="G53" s="40">
        <f>SUM(G45:G52)</f>
        <v>0</v>
      </c>
      <c r="H53" s="40">
        <f>SUM(H45:H52)</f>
        <v>0</v>
      </c>
      <c r="I53" s="46"/>
      <c r="J53" s="76"/>
    </row>
    <row r="54" spans="1:10" ht="21" customHeight="1" x14ac:dyDescent="0.3">
      <c r="A54" s="38"/>
      <c r="B54" s="39" t="s">
        <v>41</v>
      </c>
      <c r="C54" s="40">
        <f t="shared" ref="C54:H54" si="20">SUM(C53,C44,C40,C37,C32,C27,C24,C21,C16,C13)</f>
        <v>0</v>
      </c>
      <c r="D54" s="40">
        <f t="shared" si="20"/>
        <v>4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3">
      <c r="A58" s="98" t="s">
        <v>42</v>
      </c>
      <c r="B58" s="99"/>
      <c r="C58" s="100" t="s">
        <v>43</v>
      </c>
      <c r="D58" s="100"/>
      <c r="E58" s="100" t="s">
        <v>44</v>
      </c>
      <c r="F58" s="100"/>
      <c r="G58" s="100" t="s">
        <v>45</v>
      </c>
      <c r="H58" s="100"/>
      <c r="I58" s="48" t="s">
        <v>46</v>
      </c>
    </row>
    <row r="59" spans="1:10" ht="21" customHeight="1" x14ac:dyDescent="0.3">
      <c r="A59" s="90">
        <f>E54</f>
        <v>0</v>
      </c>
      <c r="B59" s="91"/>
      <c r="C59" s="91">
        <f>H54</f>
        <v>0</v>
      </c>
      <c r="D59" s="91"/>
      <c r="E59" s="91">
        <f>F54</f>
        <v>0</v>
      </c>
      <c r="F59" s="91"/>
      <c r="G59" s="91">
        <f>G54</f>
        <v>0</v>
      </c>
      <c r="H59" s="91"/>
      <c r="I59" s="49">
        <f>A59-C59</f>
        <v>0</v>
      </c>
    </row>
    <row r="61" spans="1:10" ht="21" customHeight="1" x14ac:dyDescent="0.3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tabSelected="1" topLeftCell="A33" workbookViewId="0">
      <selection activeCell="H49" sqref="H4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5" t="s">
        <v>51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7" t="s">
        <v>53</v>
      </c>
      <c r="G5" s="117"/>
      <c r="H5" s="5" t="s">
        <v>54</v>
      </c>
      <c r="I5" s="4"/>
      <c r="J5" s="117" t="s">
        <v>55</v>
      </c>
      <c r="K5" s="118"/>
    </row>
    <row r="6" spans="2:11" ht="20.100000000000001" customHeight="1" x14ac:dyDescent="0.3">
      <c r="B6" s="6"/>
      <c r="C6" s="7"/>
      <c r="D6" s="8" t="s">
        <v>56</v>
      </c>
      <c r="E6" s="8"/>
      <c r="F6" s="119" t="s">
        <v>57</v>
      </c>
      <c r="G6" s="119"/>
      <c r="H6" s="8" t="s">
        <v>58</v>
      </c>
      <c r="I6" s="7"/>
      <c r="J6" s="119" t="s">
        <v>59</v>
      </c>
      <c r="K6" s="120"/>
    </row>
    <row r="7" spans="2:11" ht="20.100000000000001" customHeight="1" x14ac:dyDescent="0.3">
      <c r="B7" s="6"/>
      <c r="C7" s="7"/>
      <c r="D7" s="8" t="s">
        <v>60</v>
      </c>
      <c r="E7" s="8"/>
      <c r="F7" s="121" t="s">
        <v>87</v>
      </c>
      <c r="G7" s="119"/>
      <c r="H7" s="8" t="s">
        <v>61</v>
      </c>
      <c r="I7" s="22"/>
      <c r="J7" s="119">
        <v>11.7</v>
      </c>
      <c r="K7" s="12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4"/>
      <c r="K8" s="11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2" t="s">
        <v>1</v>
      </c>
      <c r="C10" s="133"/>
      <c r="D10" s="14" t="s">
        <v>63</v>
      </c>
      <c r="E10" s="103" t="s">
        <v>64</v>
      </c>
      <c r="F10" s="105"/>
      <c r="G10" s="16" t="s">
        <v>65</v>
      </c>
      <c r="H10" s="15" t="s">
        <v>66</v>
      </c>
      <c r="I10" s="103" t="s">
        <v>67</v>
      </c>
      <c r="J10" s="105"/>
      <c r="K10" s="16" t="s">
        <v>68</v>
      </c>
    </row>
    <row r="11" spans="2:11" ht="20.100000000000001" customHeight="1" x14ac:dyDescent="0.3">
      <c r="B11" s="124">
        <v>1</v>
      </c>
      <c r="C11" s="125"/>
      <c r="D11" s="108" t="s">
        <v>69</v>
      </c>
      <c r="E11" s="126" t="s">
        <v>70</v>
      </c>
      <c r="F11" s="127"/>
      <c r="G11" s="134">
        <v>470</v>
      </c>
      <c r="H11" s="134">
        <v>470</v>
      </c>
      <c r="I11" s="112"/>
      <c r="J11" s="113"/>
      <c r="K11" s="24" t="s">
        <v>90</v>
      </c>
    </row>
    <row r="12" spans="2:11" ht="20.100000000000001" customHeight="1" x14ac:dyDescent="0.3">
      <c r="B12" s="53"/>
      <c r="C12" s="54"/>
      <c r="D12" s="109"/>
      <c r="E12" s="130"/>
      <c r="F12" s="131"/>
      <c r="G12" s="134">
        <v>510</v>
      </c>
      <c r="H12" s="134">
        <v>510</v>
      </c>
      <c r="I12" s="55"/>
      <c r="J12" s="56"/>
      <c r="K12" s="24" t="s">
        <v>91</v>
      </c>
    </row>
    <row r="13" spans="2:11" ht="20.100000000000001" customHeight="1" x14ac:dyDescent="0.3">
      <c r="B13" s="53"/>
      <c r="C13" s="54"/>
      <c r="D13" s="109"/>
      <c r="E13" s="126" t="s">
        <v>72</v>
      </c>
      <c r="F13" s="127"/>
      <c r="G13" s="134">
        <v>49.06</v>
      </c>
      <c r="H13" s="134">
        <v>49.06</v>
      </c>
      <c r="I13" s="55"/>
      <c r="J13" s="56"/>
      <c r="K13" s="24" t="s">
        <v>93</v>
      </c>
    </row>
    <row r="14" spans="2:11" ht="23" customHeight="1" x14ac:dyDescent="0.3">
      <c r="B14" s="124">
        <v>2</v>
      </c>
      <c r="C14" s="125"/>
      <c r="D14" s="109"/>
      <c r="E14" s="128"/>
      <c r="F14" s="129"/>
      <c r="G14" s="134">
        <v>202</v>
      </c>
      <c r="H14" s="134">
        <v>202</v>
      </c>
      <c r="I14" s="112"/>
      <c r="J14" s="113"/>
      <c r="K14" s="24" t="s">
        <v>71</v>
      </c>
    </row>
    <row r="15" spans="2:11" ht="23" customHeight="1" x14ac:dyDescent="0.3">
      <c r="B15" s="66"/>
      <c r="C15" s="67"/>
      <c r="D15" s="109"/>
      <c r="E15" s="128"/>
      <c r="F15" s="129"/>
      <c r="G15" s="134">
        <v>107</v>
      </c>
      <c r="H15" s="134">
        <v>107</v>
      </c>
      <c r="I15" s="68"/>
      <c r="J15" s="69"/>
      <c r="K15" s="24" t="s">
        <v>100</v>
      </c>
    </row>
    <row r="16" spans="2:11" ht="23" customHeight="1" x14ac:dyDescent="0.3">
      <c r="B16" s="66"/>
      <c r="C16" s="67"/>
      <c r="D16" s="109"/>
      <c r="E16" s="128"/>
      <c r="F16" s="129"/>
      <c r="G16" s="134">
        <v>131</v>
      </c>
      <c r="H16" s="134">
        <v>131</v>
      </c>
      <c r="I16" s="68"/>
      <c r="J16" s="69"/>
      <c r="K16" s="24" t="s">
        <v>101</v>
      </c>
    </row>
    <row r="17" spans="2:11" ht="23" customHeight="1" x14ac:dyDescent="0.3">
      <c r="B17" s="66"/>
      <c r="C17" s="67"/>
      <c r="D17" s="109"/>
      <c r="E17" s="128"/>
      <c r="F17" s="129"/>
      <c r="G17" s="134">
        <v>160.11000000000001</v>
      </c>
      <c r="H17" s="134">
        <v>160.11000000000001</v>
      </c>
      <c r="I17" s="68"/>
      <c r="J17" s="69"/>
      <c r="K17" s="24" t="s">
        <v>102</v>
      </c>
    </row>
    <row r="18" spans="2:11" ht="23" customHeight="1" x14ac:dyDescent="0.3">
      <c r="B18" s="66"/>
      <c r="C18" s="67"/>
      <c r="D18" s="109"/>
      <c r="E18" s="128"/>
      <c r="F18" s="129"/>
      <c r="G18" s="134">
        <v>59</v>
      </c>
      <c r="H18" s="134">
        <v>59</v>
      </c>
      <c r="I18" s="68"/>
      <c r="J18" s="69"/>
      <c r="K18" s="24" t="s">
        <v>98</v>
      </c>
    </row>
    <row r="19" spans="2:11" ht="23" customHeight="1" x14ac:dyDescent="0.3">
      <c r="B19" s="66"/>
      <c r="C19" s="67"/>
      <c r="D19" s="109"/>
      <c r="E19" s="128"/>
      <c r="F19" s="129"/>
      <c r="G19" s="134">
        <v>54.26</v>
      </c>
      <c r="H19" s="134">
        <v>54.26</v>
      </c>
      <c r="I19" s="68"/>
      <c r="J19" s="69"/>
      <c r="K19" s="24" t="s">
        <v>105</v>
      </c>
    </row>
    <row r="20" spans="2:11" ht="23" customHeight="1" x14ac:dyDescent="0.3">
      <c r="B20" s="66"/>
      <c r="C20" s="67"/>
      <c r="D20" s="109"/>
      <c r="E20" s="130"/>
      <c r="F20" s="131"/>
      <c r="G20" s="134">
        <v>103</v>
      </c>
      <c r="H20" s="134">
        <v>103</v>
      </c>
      <c r="I20" s="68"/>
      <c r="J20" s="69"/>
      <c r="K20" s="24" t="s">
        <v>99</v>
      </c>
    </row>
    <row r="21" spans="2:11" ht="20.100000000000001" customHeight="1" x14ac:dyDescent="0.3">
      <c r="B21" s="124">
        <v>3</v>
      </c>
      <c r="C21" s="125"/>
      <c r="D21" s="109"/>
      <c r="E21" s="124" t="s">
        <v>73</v>
      </c>
      <c r="F21" s="125"/>
      <c r="G21" s="134">
        <v>0</v>
      </c>
      <c r="H21" s="134"/>
      <c r="I21" s="112"/>
      <c r="J21" s="113"/>
      <c r="K21" s="24" t="s">
        <v>71</v>
      </c>
    </row>
    <row r="22" spans="2:11" ht="20.100000000000001" customHeight="1" x14ac:dyDescent="0.3">
      <c r="B22" s="57"/>
      <c r="C22" s="58"/>
      <c r="D22" s="109"/>
      <c r="E22" s="126" t="s">
        <v>74</v>
      </c>
      <c r="F22" s="127"/>
      <c r="G22" s="134">
        <v>28.2</v>
      </c>
      <c r="H22" s="134">
        <v>28.2</v>
      </c>
      <c r="I22" s="59"/>
      <c r="J22" s="60"/>
      <c r="K22" s="24" t="s">
        <v>94</v>
      </c>
    </row>
    <row r="23" spans="2:11" ht="20.100000000000001" customHeight="1" x14ac:dyDescent="0.3">
      <c r="B23" s="53"/>
      <c r="C23" s="54"/>
      <c r="D23" s="109"/>
      <c r="E23" s="128"/>
      <c r="F23" s="129"/>
      <c r="G23" s="134">
        <v>59</v>
      </c>
      <c r="H23" s="134">
        <v>59</v>
      </c>
      <c r="I23" s="59"/>
      <c r="J23" s="60"/>
      <c r="K23" s="24" t="s">
        <v>92</v>
      </c>
    </row>
    <row r="24" spans="2:11" ht="20.100000000000001" customHeight="1" x14ac:dyDescent="0.3">
      <c r="B24" s="53"/>
      <c r="C24" s="54"/>
      <c r="D24" s="109"/>
      <c r="E24" s="128"/>
      <c r="F24" s="129"/>
      <c r="G24" s="134">
        <v>89.8</v>
      </c>
      <c r="H24" s="134">
        <v>89.8</v>
      </c>
      <c r="I24" s="59"/>
      <c r="J24" s="60"/>
      <c r="K24" s="24" t="s">
        <v>92</v>
      </c>
    </row>
    <row r="25" spans="2:11" ht="20.100000000000001" customHeight="1" x14ac:dyDescent="0.3">
      <c r="B25" s="124">
        <v>4</v>
      </c>
      <c r="C25" s="125"/>
      <c r="D25" s="109"/>
      <c r="E25" s="128"/>
      <c r="F25" s="129"/>
      <c r="G25" s="134">
        <v>273.2</v>
      </c>
      <c r="H25" s="134">
        <v>273.2</v>
      </c>
      <c r="I25" s="59"/>
      <c r="J25" s="60"/>
      <c r="K25" s="24" t="s">
        <v>95</v>
      </c>
    </row>
    <row r="26" spans="2:11" ht="20.100000000000001" customHeight="1" x14ac:dyDescent="0.3">
      <c r="B26" s="66"/>
      <c r="C26" s="67"/>
      <c r="D26" s="70"/>
      <c r="E26" s="128"/>
      <c r="F26" s="129"/>
      <c r="G26" s="134">
        <v>175</v>
      </c>
      <c r="H26" s="134">
        <v>175</v>
      </c>
      <c r="I26" s="68"/>
      <c r="J26" s="69"/>
      <c r="K26" s="24" t="s">
        <v>103</v>
      </c>
    </row>
    <row r="27" spans="2:11" ht="20.100000000000001" customHeight="1" x14ac:dyDescent="0.3">
      <c r="B27" s="66"/>
      <c r="C27" s="67"/>
      <c r="D27" s="70"/>
      <c r="E27" s="128"/>
      <c r="F27" s="129"/>
      <c r="G27" s="134">
        <v>30.9</v>
      </c>
      <c r="H27" s="134">
        <v>30.9</v>
      </c>
      <c r="I27" s="68"/>
      <c r="J27" s="69"/>
      <c r="K27" s="24" t="s">
        <v>104</v>
      </c>
    </row>
    <row r="28" spans="2:11" ht="20.100000000000001" customHeight="1" x14ac:dyDescent="0.3">
      <c r="B28" s="64"/>
      <c r="C28" s="65"/>
      <c r="D28" s="61"/>
      <c r="E28" s="128"/>
      <c r="F28" s="129"/>
      <c r="G28" s="134">
        <v>207.7</v>
      </c>
      <c r="H28" s="134">
        <v>207.7</v>
      </c>
      <c r="I28" s="62"/>
      <c r="J28" s="63"/>
      <c r="K28" s="24" t="s">
        <v>96</v>
      </c>
    </row>
    <row r="29" spans="2:11" ht="20.100000000000001" customHeight="1" x14ac:dyDescent="0.3">
      <c r="B29" s="64"/>
      <c r="C29" s="65"/>
      <c r="D29" s="61"/>
      <c r="E29" s="130"/>
      <c r="F29" s="131"/>
      <c r="G29" s="134">
        <v>61</v>
      </c>
      <c r="H29" s="134">
        <v>61</v>
      </c>
      <c r="I29" s="62"/>
      <c r="J29" s="63"/>
      <c r="K29" s="24" t="s">
        <v>96</v>
      </c>
    </row>
    <row r="30" spans="2:11" ht="20.100000000000001" customHeight="1" x14ac:dyDescent="0.3">
      <c r="B30" s="124">
        <v>5</v>
      </c>
      <c r="C30" s="125"/>
      <c r="D30" s="108" t="s">
        <v>39</v>
      </c>
      <c r="E30" s="111" t="s">
        <v>75</v>
      </c>
      <c r="F30" s="111"/>
      <c r="G30" s="134">
        <v>26</v>
      </c>
      <c r="H30" s="134">
        <v>26</v>
      </c>
      <c r="I30" s="112"/>
      <c r="J30" s="113"/>
      <c r="K30" s="24"/>
    </row>
    <row r="31" spans="2:11" ht="20.100000000000001" customHeight="1" x14ac:dyDescent="0.3">
      <c r="B31" s="124">
        <v>6</v>
      </c>
      <c r="C31" s="125"/>
      <c r="D31" s="109"/>
      <c r="E31" s="111" t="s">
        <v>97</v>
      </c>
      <c r="F31" s="111"/>
      <c r="G31" s="134">
        <v>47</v>
      </c>
      <c r="H31" s="134">
        <v>47</v>
      </c>
      <c r="I31" s="112"/>
      <c r="J31" s="113"/>
      <c r="K31" s="24"/>
    </row>
    <row r="32" spans="2:11" ht="20.100000000000001" customHeight="1" x14ac:dyDescent="0.3">
      <c r="B32" s="124">
        <v>7</v>
      </c>
      <c r="C32" s="125"/>
      <c r="D32" s="110"/>
      <c r="E32" s="111"/>
      <c r="F32" s="111"/>
      <c r="G32" s="134">
        <v>0</v>
      </c>
      <c r="H32" s="134"/>
      <c r="I32" s="112"/>
      <c r="J32" s="113"/>
      <c r="K32" s="24"/>
    </row>
    <row r="33" spans="1:11" ht="20.100000000000001" customHeight="1" x14ac:dyDescent="0.3">
      <c r="B33" s="103" t="s">
        <v>41</v>
      </c>
      <c r="C33" s="104"/>
      <c r="D33" s="104"/>
      <c r="E33" s="104"/>
      <c r="F33" s="105"/>
      <c r="G33" s="18">
        <f>SUM(G11:G32)</f>
        <v>2843.23</v>
      </c>
      <c r="H33" s="18">
        <f>SUM(H11:H32)</f>
        <v>2843.23</v>
      </c>
      <c r="I33" s="106">
        <f>SUM(I11:J32)</f>
        <v>0</v>
      </c>
      <c r="J33" s="107"/>
      <c r="K33" s="25"/>
    </row>
    <row r="34" spans="1:11" ht="20.100000000000001" customHeight="1" x14ac:dyDescent="0.3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.100000000000001" customHeight="1" x14ac:dyDescent="0.3">
      <c r="B35" s="122" t="s">
        <v>66</v>
      </c>
      <c r="C35" s="122"/>
      <c r="D35" s="122"/>
      <c r="E35" s="122"/>
      <c r="F35" s="122"/>
      <c r="G35" s="122" t="s">
        <v>76</v>
      </c>
      <c r="H35" s="122"/>
      <c r="I35" s="122"/>
      <c r="J35" s="122"/>
      <c r="K35" s="16" t="s">
        <v>77</v>
      </c>
    </row>
    <row r="36" spans="1:11" ht="20.100000000000001" customHeight="1" x14ac:dyDescent="0.3">
      <c r="B36" s="123">
        <f>H33</f>
        <v>2843.23</v>
      </c>
      <c r="C36" s="123"/>
      <c r="D36" s="123"/>
      <c r="E36" s="123"/>
      <c r="F36" s="123"/>
      <c r="G36" s="123">
        <f>I33</f>
        <v>0</v>
      </c>
      <c r="H36" s="123"/>
      <c r="I36" s="123"/>
      <c r="J36" s="123"/>
      <c r="K36" s="27">
        <f>SUM(B36:J36)</f>
        <v>2843.23</v>
      </c>
    </row>
    <row r="37" spans="1:11" ht="20.100000000000001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.100000000000001" customHeight="1" x14ac:dyDescent="0.3">
      <c r="B38" s="13" t="s">
        <v>78</v>
      </c>
      <c r="C38" s="13"/>
      <c r="D38" s="13"/>
      <c r="E38" s="13"/>
      <c r="F38" s="13" t="s">
        <v>48</v>
      </c>
      <c r="G38" s="13" t="s">
        <v>79</v>
      </c>
      <c r="H38" s="13"/>
      <c r="I38" s="13"/>
      <c r="J38" s="13" t="s">
        <v>50</v>
      </c>
      <c r="K38" s="13"/>
    </row>
    <row r="41" spans="1:11" ht="17.649999999999999" x14ac:dyDescent="0.3">
      <c r="A41" s="95" t="s">
        <v>80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3" spans="1:11" ht="20.100000000000001" customHeight="1" x14ac:dyDescent="0.3">
      <c r="B43" s="3"/>
      <c r="C43" s="4"/>
      <c r="D43" s="5" t="s">
        <v>52</v>
      </c>
      <c r="E43" s="5"/>
      <c r="F43" s="117" t="str">
        <f>F5</f>
        <v>王凤雨</v>
      </c>
      <c r="G43" s="117"/>
      <c r="H43" s="5" t="s">
        <v>54</v>
      </c>
      <c r="I43" s="4"/>
      <c r="J43" s="117" t="str">
        <f>J5</f>
        <v>助理</v>
      </c>
      <c r="K43" s="118"/>
    </row>
    <row r="44" spans="1:11" ht="20.100000000000001" customHeight="1" x14ac:dyDescent="0.3">
      <c r="B44" s="6"/>
      <c r="C44" s="7"/>
      <c r="D44" s="8" t="s">
        <v>56</v>
      </c>
      <c r="E44" s="8"/>
      <c r="F44" s="119" t="str">
        <f>F6</f>
        <v>北京</v>
      </c>
      <c r="G44" s="119"/>
      <c r="H44" s="8" t="s">
        <v>58</v>
      </c>
      <c r="I44" s="7"/>
      <c r="J44" s="119" t="str">
        <f>J6</f>
        <v>企划活动部</v>
      </c>
      <c r="K44" s="120"/>
    </row>
    <row r="45" spans="1:11" ht="20.100000000000001" customHeight="1" x14ac:dyDescent="0.3">
      <c r="B45" s="6"/>
      <c r="C45" s="7"/>
      <c r="D45" s="8" t="s">
        <v>60</v>
      </c>
      <c r="E45" s="8"/>
      <c r="F45" s="121" t="str">
        <f>F7</f>
        <v>11.2-4</v>
      </c>
      <c r="G45" s="119"/>
      <c r="H45" s="8" t="s">
        <v>61</v>
      </c>
      <c r="I45" s="22"/>
      <c r="J45" s="119">
        <f>J7</f>
        <v>11.7</v>
      </c>
      <c r="K45" s="120"/>
    </row>
    <row r="46" spans="1:11" ht="20.100000000000001" customHeight="1" x14ac:dyDescent="0.3">
      <c r="B46" s="9"/>
      <c r="C46" s="10"/>
      <c r="D46" s="11"/>
      <c r="E46" s="11"/>
      <c r="F46" s="12"/>
      <c r="G46" s="12"/>
      <c r="H46" s="11" t="s">
        <v>62</v>
      </c>
      <c r="I46" s="23"/>
      <c r="J46" s="114">
        <f>J8</f>
        <v>0</v>
      </c>
      <c r="K46" s="115"/>
    </row>
    <row r="47" spans="1:11" ht="20.100000000000001" customHeight="1" x14ac:dyDescent="0.3"/>
    <row r="48" spans="1:11" ht="20.100000000000001" customHeight="1" x14ac:dyDescent="0.3">
      <c r="B48" s="111"/>
      <c r="C48" s="111"/>
      <c r="D48" s="19" t="s">
        <v>81</v>
      </c>
      <c r="E48" s="111" t="s">
        <v>82</v>
      </c>
      <c r="F48" s="111"/>
      <c r="G48" s="17" t="s">
        <v>83</v>
      </c>
      <c r="H48" s="17" t="s">
        <v>84</v>
      </c>
      <c r="I48" s="116" t="s">
        <v>41</v>
      </c>
      <c r="J48" s="116"/>
      <c r="K48" s="28" t="s">
        <v>68</v>
      </c>
    </row>
    <row r="49" spans="2:11" ht="20.100000000000001" customHeight="1" x14ac:dyDescent="0.3">
      <c r="B49" s="111">
        <v>1</v>
      </c>
      <c r="C49" s="111"/>
      <c r="D49" s="20" t="s">
        <v>88</v>
      </c>
      <c r="E49" s="111" t="s">
        <v>89</v>
      </c>
      <c r="F49" s="111"/>
      <c r="G49" s="17">
        <v>100</v>
      </c>
      <c r="H49" s="17">
        <v>3</v>
      </c>
      <c r="I49" s="112">
        <f>G49*H49</f>
        <v>300</v>
      </c>
      <c r="J49" s="113"/>
      <c r="K49" s="29"/>
    </row>
    <row r="50" spans="2:11" ht="20.100000000000001" customHeight="1" x14ac:dyDescent="0.3">
      <c r="B50" s="111">
        <v>2</v>
      </c>
      <c r="C50" s="111"/>
      <c r="D50" s="20"/>
      <c r="E50" s="111"/>
      <c r="F50" s="111"/>
      <c r="G50" s="17">
        <v>200</v>
      </c>
      <c r="H50" s="17">
        <v>0</v>
      </c>
      <c r="I50" s="112">
        <f t="shared" ref="I50:I51" si="0">G50*H50</f>
        <v>0</v>
      </c>
      <c r="J50" s="113"/>
      <c r="K50" s="29"/>
    </row>
    <row r="51" spans="2:11" ht="20.100000000000001" customHeight="1" x14ac:dyDescent="0.3">
      <c r="B51" s="111">
        <v>3</v>
      </c>
      <c r="C51" s="111"/>
      <c r="D51" s="20"/>
      <c r="E51" s="111"/>
      <c r="F51" s="111"/>
      <c r="G51" s="17">
        <v>0</v>
      </c>
      <c r="H51" s="17">
        <v>0</v>
      </c>
      <c r="I51" s="112">
        <f t="shared" si="0"/>
        <v>0</v>
      </c>
      <c r="J51" s="113"/>
      <c r="K51" s="29"/>
    </row>
    <row r="52" spans="2:11" ht="20.100000000000001" customHeight="1" x14ac:dyDescent="0.3">
      <c r="B52" s="103" t="s">
        <v>41</v>
      </c>
      <c r="C52" s="104"/>
      <c r="D52" s="104"/>
      <c r="E52" s="104"/>
      <c r="F52" s="105"/>
      <c r="G52" s="18"/>
      <c r="H52" s="18">
        <f>SUM(H34:H51)</f>
        <v>3</v>
      </c>
      <c r="I52" s="106">
        <f>SUM(I49:J51)</f>
        <v>300</v>
      </c>
      <c r="J52" s="107"/>
      <c r="K52" s="25"/>
    </row>
    <row r="53" spans="2:11" ht="20.100000000000001" customHeight="1" x14ac:dyDescent="0.3">
      <c r="B53" s="13" t="s">
        <v>78</v>
      </c>
      <c r="C53" s="13"/>
      <c r="D53" s="13"/>
      <c r="E53" s="13"/>
      <c r="F53" s="13" t="s">
        <v>48</v>
      </c>
      <c r="G53" s="13" t="s">
        <v>79</v>
      </c>
      <c r="H53" s="13"/>
      <c r="I53" s="13"/>
      <c r="J53" s="13" t="s">
        <v>50</v>
      </c>
      <c r="K53" s="1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4:C14"/>
    <mergeCell ref="I14:J14"/>
    <mergeCell ref="E11:F12"/>
    <mergeCell ref="E13:F20"/>
    <mergeCell ref="B21:C21"/>
    <mergeCell ref="E21:F21"/>
    <mergeCell ref="I21:J21"/>
    <mergeCell ref="B25:C25"/>
    <mergeCell ref="E22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I49:J49"/>
    <mergeCell ref="F43:G43"/>
    <mergeCell ref="J43:K43"/>
    <mergeCell ref="F44:G44"/>
    <mergeCell ref="J44:K44"/>
    <mergeCell ref="F45:G45"/>
    <mergeCell ref="J45:K45"/>
    <mergeCell ref="B52:F52"/>
    <mergeCell ref="I52:J52"/>
    <mergeCell ref="D11:D25"/>
    <mergeCell ref="D30:D32"/>
    <mergeCell ref="B50:C50"/>
    <mergeCell ref="E50:F50"/>
    <mergeCell ref="I50:J50"/>
    <mergeCell ref="B51:C51"/>
    <mergeCell ref="E51:F51"/>
    <mergeCell ref="I51:J51"/>
    <mergeCell ref="J46:K46"/>
    <mergeCell ref="B48:C48"/>
    <mergeCell ref="E48:F48"/>
    <mergeCell ref="I48:J48"/>
    <mergeCell ref="B49:C49"/>
    <mergeCell ref="E49:F4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2020-10-14T05:42:10Z</cp:lastPrinted>
  <dcterms:created xsi:type="dcterms:W3CDTF">2014-04-15T08:52:00Z</dcterms:created>
  <dcterms:modified xsi:type="dcterms:W3CDTF">2020-12-21T15:43:10Z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