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60"/>
  </bookViews>
  <sheets>
    <sheet name="员工报销明细" sheetId="3" r:id="rId1"/>
    <sheet name="员工差旅明细" sheetId="4" r:id="rId2"/>
  </sheets>
  <definedNames>
    <definedName name="_xlnm.Print_Area" localSheetId="1">员工差旅明细!$A$28:$K$42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<sst xmlns="http://schemas.openxmlformats.org/spreadsheetml/2006/main" count="127" uniqueCount="96">
  <si>
    <t>【借款报销单】</t>
  </si>
  <si>
    <t>HMJB-241117-ANZ294</t>
  </si>
  <si>
    <t>会议日期：2024年11月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</si>
  <si>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</si>
  <si>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</si>
  <si>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</si>
  <si>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</si>
  <si>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</si>
  <si>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</si>
  <si>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</si>
  <si>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</si>
  <si>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</si>
  <si>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</si>
  <si>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</si>
  <si>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</si>
  <si>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</si>
  <si>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</si>
  <si>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</si>
  <si>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</si>
  <si>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</si>
  <si>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</si>
  <si>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</si>
  <si>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</si>
  <si>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</si>
  <si>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</si>
  <si>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</si>
  <si>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</si>
  <si>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</si>
  <si>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</si>
  <si>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</si>
  <si>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</si>
  <si>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</si>
  <si>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</si>
  <si>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</si>
  <si>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</si>
  <si>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</si>
  <si>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</si>
  <si>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</si>
  <si>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</si>
  <si>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</si>
  <si>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</si>
  <si>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</si>
  <si>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12月11日上海办公室简餐</t>
  </si>
  <si>
    <t>庆典蛋糕</t>
  </si>
  <si>
    <t>12月11日上海办公室轻食</t>
  </si>
  <si>
    <t>12月11日上海办公室展架</t>
  </si>
  <si>
    <t>礼品袋，生日帽</t>
  </si>
  <si>
    <t>会议服装</t>
  </si>
  <si>
    <t>会议物料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</si>
  <si>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</si>
  <si>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</si>
  <si>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</si>
  <si>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</si>
  <si>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</si>
  <si>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</si>
  <si>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</si>
  <si>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</si>
  <si>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</si>
  <si>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</si>
  <si>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</si>
  <si>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</si>
  <si>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</si>
  <si>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</si>
  <si>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</si>
  <si>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</si>
  <si>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</si>
  <si>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</si>
  <si>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</si>
  <si>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</si>
  <si>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</si>
  <si>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</si>
  <si>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</si>
  <si>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</si>
  <si>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</si>
  <si>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</si>
  <si>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</si>
  <si>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</si>
  <si>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</si>
  <si>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</si>
  <si>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</si>
  <si>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</si>
  <si>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</si>
  <si>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</si>
  <si>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</si>
  <si>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</si>
  <si>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</si>
  <si>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</si>
  <si>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</si>
  <si>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</si>
  <si>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2024年11月</t>
  </si>
  <si>
    <t>出差城市</t>
  </si>
  <si>
    <t>出差起止日期</t>
  </si>
  <si>
    <t>每天金额</t>
  </si>
  <si>
    <t>天数</t>
  </si>
  <si>
    <t>11月17日</t>
  </si>
  <si>
    <t>11月18日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</si>
</sst>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justify" vertical="center"/>
    </xf>
    <xf numFmtId="40" fontId="7" fillId="0" borderId="12" xfId="0" applyNumberFormat="1" applyFont="1" applyBorder="1" applyAlignment="1">
      <alignment horizontal="justify" vertical="center"/>
    </xf>
    <xf numFmtId="40" fontId="6" fillId="7" borderId="12" xfId="0" applyNumberFormat="1" applyFont="1" applyFill="1" applyBorder="1" applyAlignment="1">
      <alignment horizontal="justify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view="pageBreakPreview" zoomScaleNormal="100" workbookViewId="0">
      <pane xSplit="5" ySplit="7" topLeftCell="F43" activePane="bottomRight" state="frozen"/>
      <selection/>
      <selection pane="topRight"/>
      <selection pane="bottomLeft"/>
      <selection pane="bottomRight" activeCell="I52" sqref="I52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100"/>
      <c r="J2" s="100"/>
      <c r="K2" s="100"/>
      <c r="L2" s="100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101"/>
      <c r="J8" s="102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101"/>
      <c r="J9" s="103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101"/>
      <c r="J10" s="103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101"/>
      <c r="J11" s="103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101"/>
      <c r="J12" s="103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4"/>
      <c r="J13" s="105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101"/>
      <c r="J14" s="102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101"/>
      <c r="J15" s="103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4"/>
      <c r="J16" s="105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101"/>
      <c r="J17" s="106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101"/>
      <c r="J18" s="107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101"/>
      <c r="J19" s="107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101"/>
      <c r="J20" s="107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4"/>
      <c r="J21" s="108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101"/>
      <c r="J22" s="106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101"/>
      <c r="J23" s="107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4"/>
      <c r="J24" s="108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101"/>
      <c r="J25" s="102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101"/>
      <c r="J26" s="103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4"/>
      <c r="J27" s="105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101"/>
      <c r="J28" s="102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101"/>
      <c r="J29" s="107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101"/>
      <c r="J30" s="107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101"/>
      <c r="J31" s="107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4"/>
      <c r="J32" s="108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101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101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101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101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4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101"/>
      <c r="J38" s="106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101"/>
      <c r="J39" s="107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4"/>
      <c r="J40" s="108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101"/>
      <c r="J41" s="102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101"/>
      <c r="J42" s="103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101"/>
      <c r="J43" s="103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4"/>
      <c r="J44" s="105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1800</v>
      </c>
      <c r="G45" s="75">
        <v>0</v>
      </c>
      <c r="H45" s="75">
        <f>F45+G45</f>
        <v>1800</v>
      </c>
      <c r="I45" s="109" t="s">
        <v>42</v>
      </c>
      <c r="J45" s="79"/>
    </row>
    <row r="46" customHeight="1" spans="1:10">
      <c r="A46" s="85"/>
      <c r="B46" s="74"/>
      <c r="C46" s="75"/>
      <c r="D46" s="76"/>
      <c r="E46" s="75"/>
      <c r="F46" s="97">
        <v>548</v>
      </c>
      <c r="G46" s="75">
        <v>0</v>
      </c>
      <c r="H46" s="75">
        <f t="shared" ref="H46:H52" si="19">F46+G46</f>
        <v>548</v>
      </c>
      <c r="I46" s="109" t="s">
        <v>43</v>
      </c>
      <c r="J46" s="85"/>
    </row>
    <row r="47" customHeight="1" spans="1:10">
      <c r="A47" s="85"/>
      <c r="B47" s="74"/>
      <c r="C47" s="75"/>
      <c r="D47" s="76"/>
      <c r="E47" s="75"/>
      <c r="F47" s="97">
        <v>4500</v>
      </c>
      <c r="G47" s="75">
        <v>0</v>
      </c>
      <c r="H47" s="75">
        <f t="shared" si="19"/>
        <v>4500</v>
      </c>
      <c r="I47" s="109" t="s">
        <v>44</v>
      </c>
      <c r="J47" s="85"/>
    </row>
    <row r="48" customHeight="1" spans="1:10">
      <c r="A48" s="85"/>
      <c r="B48" s="74"/>
      <c r="C48" s="75"/>
      <c r="D48" s="76"/>
      <c r="E48" s="75"/>
      <c r="F48" s="98">
        <v>1500</v>
      </c>
      <c r="G48" s="75">
        <v>0</v>
      </c>
      <c r="H48" s="75">
        <f t="shared" si="19"/>
        <v>1500</v>
      </c>
      <c r="I48" s="109" t="s">
        <v>45</v>
      </c>
      <c r="J48" s="85"/>
    </row>
    <row r="49" customHeight="1" spans="1:10">
      <c r="A49" s="85"/>
      <c r="B49" s="74"/>
      <c r="C49" s="75"/>
      <c r="D49" s="76"/>
      <c r="E49" s="75"/>
      <c r="F49" s="98">
        <f>11.82+18.51+7</f>
        <v>37.33</v>
      </c>
      <c r="G49" s="75">
        <v>0</v>
      </c>
      <c r="H49" s="75">
        <f t="shared" si="19"/>
        <v>37.33</v>
      </c>
      <c r="I49" s="101" t="s">
        <v>46</v>
      </c>
      <c r="J49" s="85"/>
    </row>
    <row r="50" customHeight="1" spans="1:10">
      <c r="A50" s="85"/>
      <c r="B50" s="74"/>
      <c r="C50" s="75"/>
      <c r="D50" s="76"/>
      <c r="E50" s="75"/>
      <c r="F50" s="98">
        <v>398.6</v>
      </c>
      <c r="G50" s="75">
        <v>0</v>
      </c>
      <c r="H50" s="75">
        <f t="shared" si="19"/>
        <v>398.6</v>
      </c>
      <c r="I50" s="101" t="s">
        <v>47</v>
      </c>
      <c r="J50" s="85"/>
    </row>
    <row r="51" customHeight="1" spans="1:10">
      <c r="A51" s="82"/>
      <c r="B51" s="74"/>
      <c r="C51" s="75"/>
      <c r="D51" s="76"/>
      <c r="E51" s="75"/>
      <c r="F51" s="98">
        <v>913</v>
      </c>
      <c r="G51" s="75">
        <v>0</v>
      </c>
      <c r="H51" s="75">
        <f t="shared" si="19"/>
        <v>913</v>
      </c>
      <c r="I51" s="101" t="s">
        <v>48</v>
      </c>
      <c r="J51" s="85"/>
    </row>
    <row r="52" customFormat="1" customHeight="1" spans="1:10">
      <c r="A52" s="82"/>
      <c r="B52" s="74"/>
      <c r="C52" s="75"/>
      <c r="D52" s="76"/>
      <c r="E52" s="75"/>
      <c r="F52" s="98">
        <v>548</v>
      </c>
      <c r="G52" s="75"/>
      <c r="H52" s="75">
        <f t="shared" si="19"/>
        <v>548</v>
      </c>
      <c r="I52" s="101" t="s">
        <v>48</v>
      </c>
      <c r="J52" s="85"/>
    </row>
    <row r="53" s="63" customFormat="1" customHeight="1" spans="1:10">
      <c r="A53" s="77"/>
      <c r="B53" s="77" t="s">
        <v>49</v>
      </c>
      <c r="C53" s="78">
        <f>SUM(C45)</f>
        <v>0</v>
      </c>
      <c r="D53" s="78">
        <f t="shared" ref="D53:E53" si="20">SUM(D45)</f>
        <v>0</v>
      </c>
      <c r="E53" s="78">
        <f t="shared" si="20"/>
        <v>0</v>
      </c>
      <c r="F53" s="99">
        <f>SUM(F45:F51)</f>
        <v>9696.93</v>
      </c>
      <c r="G53" s="78">
        <f t="shared" ref="G53:H53" si="21">SUM(G45:G51)</f>
        <v>0</v>
      </c>
      <c r="H53" s="78">
        <f>SUM(H45:H52)</f>
        <v>10244.93</v>
      </c>
      <c r="I53" s="104"/>
      <c r="J53" s="82"/>
    </row>
    <row r="54" customHeight="1" spans="1:10">
      <c r="A54" s="77"/>
      <c r="B54" s="77" t="s">
        <v>50</v>
      </c>
      <c r="C54" s="78">
        <f>SUM(C53,C44,C40,C37,C32,C27,C24,C21,C16,C13)</f>
        <v>0</v>
      </c>
      <c r="D54" s="78">
        <f t="shared" ref="D54:H54" si="22">SUM(D53,D44,D40,D37,D32,D27,D24,D21,D16,D13)</f>
        <v>0</v>
      </c>
      <c r="E54" s="78">
        <f t="shared" si="22"/>
        <v>0</v>
      </c>
      <c r="F54" s="99">
        <f t="shared" si="22"/>
        <v>9696.93</v>
      </c>
      <c r="G54" s="78">
        <f t="shared" si="22"/>
        <v>0</v>
      </c>
      <c r="H54" s="78">
        <f t="shared" si="22"/>
        <v>10244.93</v>
      </c>
      <c r="I54" s="104"/>
      <c r="J54" s="101"/>
    </row>
    <row r="58" customHeight="1" spans="1:9">
      <c r="A58" s="86" t="s">
        <v>51</v>
      </c>
      <c r="B58" s="87"/>
      <c r="C58" s="88" t="s">
        <v>52</v>
      </c>
      <c r="D58" s="88"/>
      <c r="E58" s="88" t="s">
        <v>53</v>
      </c>
      <c r="F58" s="88"/>
      <c r="G58" s="88" t="s">
        <v>54</v>
      </c>
      <c r="H58" s="88"/>
      <c r="I58" s="110" t="s">
        <v>55</v>
      </c>
    </row>
    <row r="59" customHeight="1" spans="1:9">
      <c r="A59" s="89">
        <f>E54</f>
        <v>0</v>
      </c>
      <c r="B59" s="90"/>
      <c r="C59" s="90">
        <f>H54</f>
        <v>10244.93</v>
      </c>
      <c r="D59" s="90"/>
      <c r="E59" s="90">
        <f>F54</f>
        <v>9696.93</v>
      </c>
      <c r="F59" s="90"/>
      <c r="G59" s="90">
        <f>G54</f>
        <v>0</v>
      </c>
      <c r="H59" s="90"/>
      <c r="I59" s="111">
        <f>A59-C59</f>
        <v>-10244.93</v>
      </c>
    </row>
    <row r="61" customHeight="1" spans="1:9">
      <c r="A61" s="91" t="s">
        <v>56</v>
      </c>
      <c r="B61" s="92"/>
      <c r="C61" s="93" t="s">
        <v>57</v>
      </c>
      <c r="D61" s="91"/>
      <c r="E61" s="91" t="s">
        <v>58</v>
      </c>
      <c r="F61" s="91"/>
      <c r="G61" s="91" t="s">
        <v>59</v>
      </c>
      <c r="H61" s="91"/>
      <c r="I61" s="92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3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15" workbookViewId="0">
      <selection activeCell="J34" sqref="J34:K34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60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61</v>
      </c>
      <c r="E5" s="6"/>
      <c r="F5" s="35" t="s">
        <v>62</v>
      </c>
      <c r="G5" s="35"/>
      <c r="H5" s="6" t="s">
        <v>63</v>
      </c>
      <c r="I5" s="5"/>
      <c r="J5" s="35"/>
      <c r="K5" s="45"/>
    </row>
    <row r="6" ht="20" customHeight="1" spans="2:11">
      <c r="B6" s="7"/>
      <c r="C6" s="8"/>
      <c r="D6" s="9" t="s">
        <v>64</v>
      </c>
      <c r="E6" s="9"/>
      <c r="F6" s="36" t="s">
        <v>65</v>
      </c>
      <c r="G6" s="36"/>
      <c r="H6" s="9" t="s">
        <v>66</v>
      </c>
      <c r="I6" s="8"/>
      <c r="J6" s="36" t="s">
        <v>67</v>
      </c>
      <c r="K6" s="46"/>
    </row>
    <row r="7" ht="20" customHeight="1" spans="2:11">
      <c r="B7" s="7"/>
      <c r="C7" s="8"/>
      <c r="D7" s="9" t="s">
        <v>68</v>
      </c>
      <c r="E7" s="9"/>
      <c r="F7" s="37" t="s">
        <v>69</v>
      </c>
      <c r="G7" s="36"/>
      <c r="H7" s="9" t="s">
        <v>70</v>
      </c>
      <c r="I7" s="47"/>
      <c r="J7" s="48" t="s">
        <v>71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72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73</v>
      </c>
      <c r="E10" s="16" t="s">
        <v>74</v>
      </c>
      <c r="F10" s="39"/>
      <c r="G10" s="23" t="s">
        <v>75</v>
      </c>
      <c r="H10" s="39" t="s">
        <v>76</v>
      </c>
      <c r="I10" s="16" t="s">
        <v>77</v>
      </c>
      <c r="J10" s="39"/>
      <c r="K10" s="23" t="s">
        <v>78</v>
      </c>
    </row>
    <row r="11" ht="20" customHeight="1" spans="2:11">
      <c r="B11" s="17">
        <v>1</v>
      </c>
      <c r="C11" s="18"/>
      <c r="D11" s="19" t="s">
        <v>79</v>
      </c>
      <c r="E11" s="25" t="s">
        <v>80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80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81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81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81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81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81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50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76</v>
      </c>
      <c r="C23" s="23"/>
      <c r="D23" s="23"/>
      <c r="E23" s="23"/>
      <c r="F23" s="23"/>
      <c r="G23" s="23" t="s">
        <v>82</v>
      </c>
      <c r="H23" s="23"/>
      <c r="I23" s="23"/>
      <c r="J23" s="23"/>
      <c r="K23" s="23" t="s">
        <v>83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84</v>
      </c>
      <c r="C26" s="13"/>
      <c r="D26" s="13"/>
      <c r="E26" s="13"/>
      <c r="F26" s="13" t="s">
        <v>57</v>
      </c>
      <c r="G26" s="13" t="s">
        <v>85</v>
      </c>
      <c r="H26" s="13"/>
      <c r="I26" s="13"/>
      <c r="J26" s="13" t="s">
        <v>59</v>
      </c>
      <c r="K26" s="13"/>
    </row>
    <row r="29" ht="20.4" spans="1:11">
      <c r="A29" s="2" t="s">
        <v>86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61</v>
      </c>
      <c r="E31" s="6"/>
      <c r="F31" s="35" t="s">
        <v>62</v>
      </c>
      <c r="G31" s="35"/>
      <c r="H31" s="6" t="s">
        <v>63</v>
      </c>
      <c r="I31" s="5"/>
      <c r="J31" s="35" t="s">
        <v>87</v>
      </c>
      <c r="K31" s="45"/>
    </row>
    <row r="32" ht="20" customHeight="1" spans="2:11">
      <c r="B32" s="7"/>
      <c r="C32" s="8"/>
      <c r="D32" s="9" t="s">
        <v>64</v>
      </c>
      <c r="E32" s="9"/>
      <c r="F32" s="36" t="s">
        <v>65</v>
      </c>
      <c r="G32" s="36"/>
      <c r="H32" s="9" t="s">
        <v>66</v>
      </c>
      <c r="I32" s="8"/>
      <c r="J32" s="36" t="s">
        <v>88</v>
      </c>
      <c r="K32" s="46"/>
    </row>
    <row r="33" ht="20" customHeight="1" spans="2:11">
      <c r="B33" s="7"/>
      <c r="C33" s="8"/>
      <c r="D33" s="9" t="s">
        <v>68</v>
      </c>
      <c r="E33" s="9"/>
      <c r="F33" s="37" t="s">
        <v>89</v>
      </c>
      <c r="G33" s="36"/>
      <c r="H33" s="9" t="s">
        <v>70</v>
      </c>
      <c r="I33" s="47"/>
      <c r="J33" s="48" t="s">
        <v>89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72</v>
      </c>
      <c r="I34" s="49"/>
      <c r="J34" s="38" t="s">
        <v>1</v>
      </c>
      <c r="K34" s="50"/>
    </row>
    <row r="35" ht="20" customHeight="1"/>
    <row r="36" ht="20" customHeight="1" spans="2:11">
      <c r="B36" s="25"/>
      <c r="C36" s="25"/>
      <c r="D36" s="26" t="s">
        <v>90</v>
      </c>
      <c r="E36" s="25" t="s">
        <v>91</v>
      </c>
      <c r="F36" s="25"/>
      <c r="G36" s="40" t="s">
        <v>92</v>
      </c>
      <c r="H36" s="40" t="s">
        <v>93</v>
      </c>
      <c r="I36" s="40" t="s">
        <v>50</v>
      </c>
      <c r="J36" s="40"/>
      <c r="K36" s="59" t="s">
        <v>78</v>
      </c>
    </row>
    <row r="37" ht="25.25" customHeight="1" spans="2:11">
      <c r="B37" s="27">
        <v>1</v>
      </c>
      <c r="C37" s="28"/>
      <c r="D37" s="29" t="s">
        <v>65</v>
      </c>
      <c r="E37" s="42" t="s">
        <v>94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 t="s">
        <v>95</v>
      </c>
      <c r="F38" s="43"/>
      <c r="G38" s="40">
        <v>100</v>
      </c>
      <c r="H38" s="40">
        <v>1</v>
      </c>
      <c r="I38" s="51">
        <f>G38*H38</f>
        <v>100</v>
      </c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50</v>
      </c>
      <c r="C41" s="22"/>
      <c r="D41" s="22"/>
      <c r="E41" s="22"/>
      <c r="F41" s="39"/>
      <c r="G41" s="41"/>
      <c r="H41" s="41">
        <f>SUM(H22:H40)</f>
        <v>2</v>
      </c>
      <c r="I41" s="54">
        <f>SUM(I37:J40)</f>
        <v>300</v>
      </c>
      <c r="J41" s="55"/>
      <c r="K41" s="56"/>
    </row>
    <row r="42" ht="20" customHeight="1" spans="2:11">
      <c r="B42" s="13" t="s">
        <v>84</v>
      </c>
      <c r="C42" s="13"/>
      <c r="D42" s="13"/>
      <c r="E42" s="13"/>
      <c r="F42" s="13" t="s">
        <v>57</v>
      </c>
      <c r="G42" s="13" t="s">
        <v>85</v>
      </c>
      <c r="H42" s="13"/>
      <c r="I42" s="13"/>
      <c r="J42" s="13" t="s">
        <v>59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2014-04-20T00:52:00Z</dcterms:created>
  <cp:lastPrinted>2020-09-13T18:15:00Z</cp:lastPrinted>
  <dcterms:modified xsi:type="dcterms:W3CDTF">2024-12-25T16:44:50Z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1028-6.14.0.8924</vt:lpwstr>
  </property>
  <property fmtid="{D5CDD505-2E9C-101B-9397-08002B2CF9AE}" pid="3" name="ICV">
    <vt:lpwstr>48D7E0BF00A2B1C858F9E563E31CB91D</vt:lpwstr>
  </property>
</Properties>
</file>