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8_{320B4187-B145-4BA3-BB5D-8DD852EAAD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制作部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1" l="1"/>
  <c r="G46" i="1"/>
  <c r="G47" i="1"/>
  <c r="G48" i="1"/>
  <c r="G49" i="1"/>
  <c r="G35" i="1"/>
  <c r="G36" i="1"/>
  <c r="G43" i="1" s="1"/>
  <c r="G37" i="1"/>
  <c r="G38" i="1"/>
  <c r="G39" i="1"/>
  <c r="G40" i="1"/>
  <c r="G41" i="1"/>
  <c r="G42" i="1"/>
  <c r="G29" i="1"/>
  <c r="G30" i="1"/>
  <c r="G31" i="1"/>
  <c r="G33" i="1" s="1"/>
  <c r="G32" i="1"/>
  <c r="G26" i="1"/>
  <c r="G27" i="1"/>
  <c r="G19" i="1"/>
  <c r="G20" i="1"/>
  <c r="G21" i="1"/>
  <c r="G22" i="1"/>
  <c r="G24" i="1" s="1"/>
  <c r="G23" i="1"/>
  <c r="G9" i="1"/>
  <c r="G10" i="1"/>
  <c r="G11" i="1"/>
  <c r="G12" i="1"/>
  <c r="G13" i="1"/>
  <c r="G14" i="1"/>
  <c r="G15" i="1"/>
  <c r="G16" i="1"/>
  <c r="G6" i="1"/>
  <c r="G7" i="1"/>
  <c r="G51" i="1"/>
  <c r="G52" i="1"/>
  <c r="G53" i="1"/>
  <c r="G54" i="1"/>
  <c r="G55" i="1"/>
  <c r="G56" i="1"/>
  <c r="G57" i="1"/>
  <c r="G58" i="1"/>
  <c r="G17" i="1" l="1"/>
  <c r="G59" i="1" s="1"/>
  <c r="G61" i="1" l="1"/>
  <c r="G60" i="1"/>
  <c r="G62" i="1"/>
</calcChain>
</file>

<file path=xl/sharedStrings.xml><?xml version="1.0" encoding="utf-8"?>
<sst xmlns="http://schemas.openxmlformats.org/spreadsheetml/2006/main" count="150" uniqueCount="118">
  <si>
    <t>〖 报    价    单 〗</t>
  </si>
  <si>
    <t>项目内容</t>
  </si>
  <si>
    <t>数量</t>
  </si>
  <si>
    <t>单位</t>
  </si>
  <si>
    <t>单价</t>
  </si>
  <si>
    <t>总价</t>
  </si>
  <si>
    <t>制作部分</t>
  </si>
  <si>
    <t>地面结构</t>
  </si>
  <si>
    <t>1--1</t>
  </si>
  <si>
    <t>普通拉绒地毯</t>
  </si>
  <si>
    <t>平米</t>
  </si>
  <si>
    <t>小计：</t>
  </si>
  <si>
    <t>主搭建</t>
  </si>
  <si>
    <t>2--1</t>
  </si>
  <si>
    <t>接待台木质贴纸结构</t>
  </si>
  <si>
    <t>延米</t>
  </si>
  <si>
    <t>2--2</t>
  </si>
  <si>
    <t>五大独立展区木质贴纸结构</t>
  </si>
  <si>
    <t>组</t>
  </si>
  <si>
    <t>2--3</t>
  </si>
  <si>
    <t>吊挂铁架绷软膜造型结构</t>
  </si>
  <si>
    <t>2--4</t>
  </si>
  <si>
    <t>黑色吊挂铁架绷软膜造型结构</t>
  </si>
  <si>
    <t>2--5</t>
  </si>
  <si>
    <t>靠背墙小屋顶渗光木质结构</t>
  </si>
  <si>
    <t>2--6</t>
  </si>
  <si>
    <t>靠背墙楣板木质写真结构</t>
  </si>
  <si>
    <t>2--7</t>
  </si>
  <si>
    <t>天花铁桁架结构</t>
  </si>
  <si>
    <t>米</t>
  </si>
  <si>
    <t>2--8</t>
  </si>
  <si>
    <t>铁柱喷漆支撑结构</t>
  </si>
  <si>
    <t>灯具租赁（电工）</t>
  </si>
  <si>
    <t>3--1</t>
  </si>
  <si>
    <t>长臂大白灯</t>
  </si>
  <si>
    <t>只</t>
  </si>
  <si>
    <t>3--2</t>
  </si>
  <si>
    <t>长臂射灯</t>
  </si>
  <si>
    <t>3--3</t>
  </si>
  <si>
    <t>发光灯条</t>
  </si>
  <si>
    <t>3--4</t>
  </si>
  <si>
    <t>插座(含走线)</t>
  </si>
  <si>
    <t>项</t>
  </si>
  <si>
    <t>3--5</t>
  </si>
  <si>
    <t>电箱电料</t>
  </si>
  <si>
    <t>AV租赁</t>
  </si>
  <si>
    <t>4--1</t>
  </si>
  <si>
    <t>50寸电视机</t>
  </si>
  <si>
    <t>个</t>
  </si>
  <si>
    <t>美工制作</t>
  </si>
  <si>
    <t>5--1</t>
  </si>
  <si>
    <t>即时贴logo</t>
  </si>
  <si>
    <t>5--2</t>
  </si>
  <si>
    <t>立体字logo</t>
  </si>
  <si>
    <t>5--3</t>
  </si>
  <si>
    <t>写真画面（含专业美工裱装）</t>
  </si>
  <si>
    <t>5--4</t>
  </si>
  <si>
    <t>接待台pvclogo</t>
  </si>
  <si>
    <t>其他租赁</t>
  </si>
  <si>
    <t>6--1</t>
  </si>
  <si>
    <t>吧椅</t>
  </si>
  <si>
    <t>张</t>
  </si>
  <si>
    <t>6--2</t>
  </si>
  <si>
    <t>名片盒</t>
  </si>
  <si>
    <t>盒</t>
  </si>
  <si>
    <t>6--3</t>
  </si>
  <si>
    <t>饮水机+3桶水</t>
  </si>
  <si>
    <t>6--4</t>
  </si>
  <si>
    <t>绿植</t>
  </si>
  <si>
    <t>盆</t>
  </si>
  <si>
    <t>6--5</t>
  </si>
  <si>
    <t>桌花</t>
  </si>
  <si>
    <t>6--6</t>
  </si>
  <si>
    <t>会议桌</t>
  </si>
  <si>
    <t>6--7</t>
  </si>
  <si>
    <t>会议椅</t>
  </si>
  <si>
    <t>6--8</t>
  </si>
  <si>
    <t>垃圾桶</t>
  </si>
  <si>
    <t>服务</t>
  </si>
  <si>
    <t>7--1</t>
  </si>
  <si>
    <t>进场人工费（包含进撤展）</t>
  </si>
  <si>
    <t>10人3天</t>
  </si>
  <si>
    <t>7--2</t>
  </si>
  <si>
    <t>运输费（含往返）</t>
  </si>
  <si>
    <t>7--3</t>
  </si>
  <si>
    <t>项目经理管理费</t>
  </si>
  <si>
    <t>7--4</t>
  </si>
  <si>
    <t>现场值班人员</t>
  </si>
  <si>
    <t>2人3天</t>
  </si>
  <si>
    <t>场馆费用</t>
  </si>
  <si>
    <r>
      <rPr>
        <b/>
        <sz val="9"/>
        <rFont val="黑体-简 细体"/>
        <charset val="134"/>
      </rPr>
      <t>（</t>
    </r>
    <r>
      <rPr>
        <b/>
        <sz val="9"/>
        <color rgb="FFFF0000"/>
        <rFont val="黑体-简 细体"/>
        <charset val="134"/>
      </rPr>
      <t>预估</t>
    </r>
    <r>
      <rPr>
        <b/>
        <sz val="9"/>
        <rFont val="黑体-简 细体"/>
        <charset val="134"/>
      </rPr>
      <t>）</t>
    </r>
  </si>
  <si>
    <t>8--1</t>
  </si>
  <si>
    <t>施工管理费</t>
  </si>
  <si>
    <t>8--2</t>
  </si>
  <si>
    <t>施工证</t>
  </si>
  <si>
    <t>8--3</t>
  </si>
  <si>
    <t>布展车证</t>
  </si>
  <si>
    <t>8--4</t>
  </si>
  <si>
    <t>撤展车证</t>
  </si>
  <si>
    <t>8--5</t>
  </si>
  <si>
    <t>32A/380V照明用电</t>
  </si>
  <si>
    <t>8--6</t>
  </si>
  <si>
    <t>施工临时电</t>
  </si>
  <si>
    <t>8--7</t>
  </si>
  <si>
    <t>保险费用</t>
  </si>
  <si>
    <t>份</t>
  </si>
  <si>
    <t>8--8</t>
  </si>
  <si>
    <t>合计</t>
  </si>
  <si>
    <t>税金（6%）</t>
  </si>
  <si>
    <t>总计：</t>
  </si>
  <si>
    <t>一、以上灯具、AV全属租用。</t>
  </si>
  <si>
    <t>二、所有定单不可取消、退回及更换其它项目。</t>
  </si>
  <si>
    <t>三、此报价包含展会期间专业人员值班、清洁。</t>
  </si>
  <si>
    <t>付款条件</t>
  </si>
  <si>
    <t>　　本协议金额50%于工程协议确认签署后10天工作日交付，余款于工程全部完成后一周内全数付清。</t>
  </si>
  <si>
    <t>2022.3.22</t>
  </si>
  <si>
    <r>
      <t>服务费（</t>
    </r>
    <r>
      <rPr>
        <sz val="10"/>
        <rFont val="微软雅黑"/>
        <family val="2"/>
        <charset val="134"/>
      </rPr>
      <t>5</t>
    </r>
    <r>
      <rPr>
        <sz val="10"/>
        <rFont val="黑体-简 细体"/>
        <charset val="134"/>
      </rPr>
      <t>%）</t>
    </r>
    <phoneticPr fontId="18" type="noConversion"/>
  </si>
  <si>
    <t>优惠总计：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</si>
</sst>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￥-804]#,##0.00"/>
    <numFmt numFmtId="177" formatCode="_-* #,##0.00_-;\-* #,##0.00_-;_-* &quot;-&quot;??_-;_-@_-"/>
    <numFmt numFmtId="178" formatCode="_-* #,##0_-;\-* #,##0_-;_-* &quot;-&quot;??_-;_-@_-"/>
  </numFmts>
  <fonts count="20">
    <font>
      <sz val="12"/>
      <name val="宋体"/>
      <charset val="134"/>
    </font>
    <font>
      <sz val="9"/>
      <name val="Adobe 宋体 Std L"/>
      <charset val="134"/>
    </font>
    <font>
      <sz val="9"/>
      <color indexed="8"/>
      <name val="Adobe 宋体 Std L"/>
      <charset val="134"/>
    </font>
    <font>
      <b/>
      <sz val="12"/>
      <name val="黑体-简 细体"/>
      <charset val="134"/>
    </font>
    <font>
      <sz val="9"/>
      <name val="黑体-简 细体"/>
      <charset val="134"/>
    </font>
    <font>
      <sz val="10"/>
      <name val="黑体-简 细体"/>
      <charset val="134"/>
    </font>
    <font>
      <b/>
      <sz val="10"/>
      <name val="黑体-简 细体"/>
      <charset val="134"/>
    </font>
    <font>
      <b/>
      <sz val="9"/>
      <name val="黑体-简 细体"/>
      <charset val="134"/>
    </font>
    <font>
      <sz val="9"/>
      <color indexed="8"/>
      <name val="黑体-简 细体"/>
      <charset val="134"/>
    </font>
    <font>
      <sz val="8"/>
      <color indexed="8"/>
      <name val="黑体-简 细体"/>
      <charset val="134"/>
    </font>
    <font>
      <sz val="8"/>
      <name val="黑体-简 细体"/>
      <charset val="134"/>
    </font>
    <font>
      <b/>
      <u/>
      <sz val="10"/>
      <name val="黑体-简 细体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Times New Roman"/>
      <family val="1"/>
    </font>
    <font>
      <b/>
      <sz val="9"/>
      <color rgb="FFFF0000"/>
      <name val="黑体-简 细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 applyBorder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Border="0"/>
  </cellStyleXfs>
  <cellXfs count="10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center" vertical="top" wrapText="1"/>
    </xf>
    <xf numFmtId="43" fontId="4" fillId="0" borderId="3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vertical="center" wrapText="1"/>
    </xf>
    <xf numFmtId="14" fontId="4" fillId="0" borderId="4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left" vertical="center"/>
    </xf>
    <xf numFmtId="43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8" applyFont="1" applyFill="1" applyBorder="1" applyAlignment="1">
      <alignment horizontal="left" vertical="center"/>
    </xf>
    <xf numFmtId="1" fontId="4" fillId="0" borderId="1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right" vertical="center"/>
    </xf>
    <xf numFmtId="0" fontId="4" fillId="0" borderId="1" xfId="28" applyFont="1" applyFill="1" applyBorder="1" applyAlignment="1">
      <alignment vertical="center"/>
    </xf>
    <xf numFmtId="0" fontId="4" fillId="0" borderId="3" xfId="28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178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6" fillId="0" borderId="0" xfId="0" applyNumberFormat="1" applyFont="1" applyFill="1" applyAlignment="1">
      <alignment horizontal="justify" vertical="center"/>
    </xf>
    <xf numFmtId="0" fontId="5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4" fontId="7" fillId="0" borderId="2" xfId="0" applyNumberFormat="1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</cellXfs>
  <cellStyles count="38">
    <cellStyle name="20% - 强调1" xfId="12" xr:uid="{00000000-0005-0000-0000-00003B000000}"/>
    <cellStyle name="20% - 强调2" xfId="11" xr:uid="{00000000-0005-0000-0000-000029000000}"/>
    <cellStyle name="20% - 强调3" xfId="13" xr:uid="{00000000-0005-0000-0000-00003C000000}"/>
    <cellStyle name="20% - 强调4" xfId="15" xr:uid="{00000000-0005-0000-0000-00003E000000}"/>
    <cellStyle name="20% - 强调5" xfId="19" xr:uid="{00000000-0005-0000-0000-000042000000}"/>
    <cellStyle name="20% - 强调6" xfId="4" xr:uid="{00000000-0005-0000-0000-000013000000}"/>
    <cellStyle name="40% - 强调1" xfId="14" xr:uid="{00000000-0005-0000-0000-00003D000000}"/>
    <cellStyle name="40% - 强调2" xfId="16" xr:uid="{00000000-0005-0000-0000-00003F000000}"/>
    <cellStyle name="40% - 强调3" xfId="18" xr:uid="{00000000-0005-0000-0000-000041000000}"/>
    <cellStyle name="40% - 强调4" xfId="5" xr:uid="{00000000-0005-0000-0000-000014000000}"/>
    <cellStyle name="40% - 强调5" xfId="7" xr:uid="{00000000-0005-0000-0000-00001E000000}"/>
    <cellStyle name="40% - 强调6" xfId="9" xr:uid="{00000000-0005-0000-0000-000027000000}"/>
    <cellStyle name="60% - 强调1" xfId="17" xr:uid="{00000000-0005-0000-0000-000040000000}"/>
    <cellStyle name="60% - 强调2" xfId="6" xr:uid="{00000000-0005-0000-0000-000015000000}"/>
    <cellStyle name="60% - 强调3" xfId="8" xr:uid="{00000000-0005-0000-0000-00001F000000}"/>
    <cellStyle name="60% - 强调4" xfId="10" xr:uid="{00000000-0005-0000-0000-000028000000}"/>
    <cellStyle name="60% - 强调5" xfId="20" xr:uid="{00000000-0005-0000-0000-000043000000}"/>
    <cellStyle name="60% - 强调6" xfId="21" xr:uid="{00000000-0005-0000-0000-000044000000}"/>
    <cellStyle name="Explanatory Text" xfId="22" xr:uid="{00000000-0005-0000-0000-000045000000}"/>
    <cellStyle name="常规" xfId="0" builtinId="0"/>
    <cellStyle name="常规 2" xfId="24" xr:uid="{00000000-0005-0000-0000-000047000000}"/>
    <cellStyle name="常规 2 2" xfId="25" xr:uid="{00000000-0005-0000-0000-000048000000}"/>
    <cellStyle name="常规 3" xfId="26" xr:uid="{00000000-0005-0000-0000-000049000000}"/>
    <cellStyle name="常规 3 2" xfId="27" xr:uid="{00000000-0005-0000-0000-00004A000000}"/>
    <cellStyle name="常规 4" xfId="28" xr:uid="{00000000-0005-0000-0000-00004B000000}"/>
    <cellStyle name="常规 4 2" xfId="29" xr:uid="{00000000-0005-0000-0000-00004C000000}"/>
    <cellStyle name="常规 5" xfId="30" xr:uid="{00000000-0005-0000-0000-00004D000000}"/>
    <cellStyle name="常规 6" xfId="3" xr:uid="{00000000-0005-0000-0000-00000F000000}"/>
    <cellStyle name="常规 7" xfId="31" xr:uid="{00000000-0005-0000-0000-00004E000000}"/>
    <cellStyle name="千位分隔" xfId="1" builtinId="3"/>
    <cellStyle name="千位分隔 2" xfId="23" xr:uid="{00000000-0005-0000-0000-000046000000}"/>
    <cellStyle name="强调1" xfId="32" xr:uid="{00000000-0005-0000-0000-00004F000000}"/>
    <cellStyle name="强调2" xfId="33" xr:uid="{00000000-0005-0000-0000-000050000000}"/>
    <cellStyle name="强调3" xfId="34" xr:uid="{00000000-0005-0000-0000-000051000000}"/>
    <cellStyle name="强调4" xfId="35" xr:uid="{00000000-0005-0000-0000-000052000000}"/>
    <cellStyle name="强调5" xfId="2" xr:uid="{00000000-0005-0000-0000-000007000000}"/>
    <cellStyle name="强调6" xfId="36" xr:uid="{00000000-0005-0000-0000-000053000000}"/>
    <cellStyle name="样式 1" xfId="37" xr:uid="{00000000-0005-0000-0000-000054000000}"/>
  </cellStyles>
  <dxfs count="0"/>
  <tableStyles count="0" defaultTableStyle="TableStyleMedium2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962660</xdr:colOff>
      <xdr:row>0</xdr:row>
      <xdr:rowOff>70485</xdr:rowOff>
    </xdr:from>
    <xdr:to>
      <xdr:col>7</xdr:col>
      <xdr:colOff>6985</xdr:colOff>
      <xdr:row>0</xdr:row>
      <xdr:rowOff>681355</xdr:rowOff>
    </xdr:to>
    <xdr:pic>
      <xdr:nvPicPr>
        <xdr:cNvPr id="2" name="图片 1" descr="4df138386a380e7771a277b676155a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7410" y="70485"/>
          <a:ext cx="1050925" cy="61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selection activeCell="A65" sqref="A65:F65"/>
    </sheetView>
  </sheetViews>
  <sheetFormatPr defaultColWidth="13" defaultRowHeight="10.8"/>
  <cols>
    <col min="1" max="1" width="3.69921875" style="4" customWidth="1"/>
    <col min="2" max="2" width="8.5" style="4" customWidth="1"/>
    <col min="3" max="3" width="44.69921875" style="4" customWidth="1"/>
    <col min="4" max="4" width="15.19921875" style="5" customWidth="1"/>
    <col min="5" max="5" width="10" style="4" customWidth="1"/>
    <col min="6" max="6" width="12.69921875" style="4" customWidth="1"/>
    <col min="7" max="7" width="13.69921875" style="4" customWidth="1"/>
    <col min="8" max="16384" width="13" style="4"/>
  </cols>
  <sheetData>
    <row r="1" spans="1:7" ht="58.95" customHeight="1">
      <c r="A1" s="6"/>
      <c r="B1" s="75"/>
      <c r="C1" s="76"/>
      <c r="D1" s="76"/>
      <c r="E1" s="76"/>
      <c r="F1" s="77"/>
      <c r="G1" s="6"/>
    </row>
    <row r="2" spans="1:7" s="1" customFormat="1" ht="33" customHeight="1">
      <c r="A2" s="78" t="s">
        <v>0</v>
      </c>
      <c r="B2" s="79"/>
      <c r="C2" s="79"/>
      <c r="D2" s="79"/>
      <c r="E2" s="79"/>
      <c r="F2" s="79"/>
      <c r="G2" s="80"/>
    </row>
    <row r="3" spans="1:7" ht="20.25" customHeight="1">
      <c r="A3" s="8"/>
      <c r="B3" s="8"/>
      <c r="C3" s="9" t="s">
        <v>1</v>
      </c>
      <c r="D3" s="9" t="s">
        <v>2</v>
      </c>
      <c r="E3" s="9" t="s">
        <v>3</v>
      </c>
      <c r="F3" s="10" t="s">
        <v>4</v>
      </c>
      <c r="G3" s="11" t="s">
        <v>5</v>
      </c>
    </row>
    <row r="4" spans="1:7" ht="15" customHeight="1">
      <c r="A4" s="12">
        <v>1</v>
      </c>
      <c r="B4" s="13" t="s">
        <v>6</v>
      </c>
      <c r="C4" s="14"/>
      <c r="D4" s="14"/>
      <c r="E4" s="14"/>
      <c r="F4" s="15"/>
      <c r="G4" s="7"/>
    </row>
    <row r="5" spans="1:7" ht="15" customHeight="1">
      <c r="A5" s="16"/>
      <c r="B5" s="81" t="s">
        <v>7</v>
      </c>
      <c r="C5" s="82"/>
      <c r="D5" s="82"/>
      <c r="E5" s="82"/>
      <c r="F5" s="82"/>
      <c r="G5" s="83"/>
    </row>
    <row r="6" spans="1:7" ht="15" customHeight="1">
      <c r="A6" s="16"/>
      <c r="B6" s="18" t="s">
        <v>8</v>
      </c>
      <c r="C6" s="19" t="s">
        <v>9</v>
      </c>
      <c r="D6" s="20">
        <v>104</v>
      </c>
      <c r="E6" s="20" t="s">
        <v>10</v>
      </c>
      <c r="F6" s="21">
        <v>30</v>
      </c>
      <c r="G6" s="22">
        <f>D6*F6</f>
        <v>3120</v>
      </c>
    </row>
    <row r="7" spans="1:7" ht="15" customHeight="1">
      <c r="A7" s="16"/>
      <c r="B7" s="18"/>
      <c r="C7" s="19"/>
      <c r="D7" s="20" t="s">
        <v>11</v>
      </c>
      <c r="E7" s="20"/>
      <c r="F7" s="21"/>
      <c r="G7" s="23">
        <f>SUM(G6:G6)</f>
        <v>3120</v>
      </c>
    </row>
    <row r="8" spans="1:7" ht="15" customHeight="1">
      <c r="A8" s="16">
        <v>2</v>
      </c>
      <c r="B8" s="84" t="s">
        <v>12</v>
      </c>
      <c r="C8" s="85"/>
      <c r="D8" s="85"/>
      <c r="E8" s="85"/>
      <c r="F8" s="86"/>
      <c r="G8" s="24"/>
    </row>
    <row r="9" spans="1:7" s="2" customFormat="1" ht="15" customHeight="1">
      <c r="A9" s="25"/>
      <c r="B9" s="18" t="s">
        <v>13</v>
      </c>
      <c r="C9" s="26" t="s">
        <v>14</v>
      </c>
      <c r="D9" s="20">
        <v>3</v>
      </c>
      <c r="E9" s="20" t="s">
        <v>15</v>
      </c>
      <c r="F9" s="21">
        <v>1000</v>
      </c>
      <c r="G9" s="27">
        <f t="shared" ref="G9:G16" si="0">D9*F9</f>
        <v>3000</v>
      </c>
    </row>
    <row r="10" spans="1:7" s="2" customFormat="1" ht="15" customHeight="1">
      <c r="A10" s="25"/>
      <c r="B10" s="18" t="s">
        <v>16</v>
      </c>
      <c r="C10" s="26" t="s">
        <v>17</v>
      </c>
      <c r="D10" s="20">
        <v>3</v>
      </c>
      <c r="E10" s="20" t="s">
        <v>18</v>
      </c>
      <c r="F10" s="21">
        <v>4000</v>
      </c>
      <c r="G10" s="27">
        <f t="shared" si="0"/>
        <v>12000</v>
      </c>
    </row>
    <row r="11" spans="1:7" s="2" customFormat="1" ht="15" customHeight="1">
      <c r="A11" s="25"/>
      <c r="B11" s="18" t="s">
        <v>19</v>
      </c>
      <c r="C11" s="26" t="s">
        <v>20</v>
      </c>
      <c r="D11" s="20">
        <v>3</v>
      </c>
      <c r="E11" s="20" t="s">
        <v>18</v>
      </c>
      <c r="F11" s="21">
        <v>2000</v>
      </c>
      <c r="G11" s="27">
        <f t="shared" si="0"/>
        <v>6000</v>
      </c>
    </row>
    <row r="12" spans="1:7" s="2" customFormat="1" ht="15" customHeight="1">
      <c r="A12" s="25"/>
      <c r="B12" s="18" t="s">
        <v>21</v>
      </c>
      <c r="C12" s="26" t="s">
        <v>22</v>
      </c>
      <c r="D12" s="20">
        <v>1</v>
      </c>
      <c r="E12" s="20" t="s">
        <v>18</v>
      </c>
      <c r="F12" s="21">
        <v>3000</v>
      </c>
      <c r="G12" s="27">
        <f t="shared" si="0"/>
        <v>3000</v>
      </c>
    </row>
    <row r="13" spans="1:7" s="2" customFormat="1" ht="15" customHeight="1">
      <c r="A13" s="25"/>
      <c r="B13" s="18" t="s">
        <v>23</v>
      </c>
      <c r="C13" s="26" t="s">
        <v>24</v>
      </c>
      <c r="D13" s="20">
        <v>1</v>
      </c>
      <c r="E13" s="20" t="s">
        <v>18</v>
      </c>
      <c r="F13" s="21">
        <v>1500</v>
      </c>
      <c r="G13" s="27">
        <f t="shared" si="0"/>
        <v>1500</v>
      </c>
    </row>
    <row r="14" spans="1:7" s="2" customFormat="1" ht="15" customHeight="1">
      <c r="A14" s="25"/>
      <c r="B14" s="18" t="s">
        <v>25</v>
      </c>
      <c r="C14" s="28" t="s">
        <v>26</v>
      </c>
      <c r="D14" s="20">
        <v>15</v>
      </c>
      <c r="E14" s="20" t="s">
        <v>10</v>
      </c>
      <c r="F14" s="21">
        <v>180</v>
      </c>
      <c r="G14" s="27">
        <f t="shared" si="0"/>
        <v>2700</v>
      </c>
    </row>
    <row r="15" spans="1:7" s="2" customFormat="1" ht="15" customHeight="1">
      <c r="A15" s="25"/>
      <c r="B15" s="18" t="s">
        <v>27</v>
      </c>
      <c r="C15" s="28" t="s">
        <v>28</v>
      </c>
      <c r="D15" s="20">
        <v>58</v>
      </c>
      <c r="E15" s="20" t="s">
        <v>29</v>
      </c>
      <c r="F15" s="21">
        <v>150</v>
      </c>
      <c r="G15" s="27">
        <f t="shared" si="0"/>
        <v>8700</v>
      </c>
    </row>
    <row r="16" spans="1:7" s="2" customFormat="1" ht="15" customHeight="1">
      <c r="A16" s="25"/>
      <c r="B16" s="18" t="s">
        <v>30</v>
      </c>
      <c r="C16" s="28" t="s">
        <v>31</v>
      </c>
      <c r="D16" s="20">
        <v>2</v>
      </c>
      <c r="E16" s="20" t="s">
        <v>18</v>
      </c>
      <c r="F16" s="21">
        <v>1000</v>
      </c>
      <c r="G16" s="27">
        <f t="shared" si="0"/>
        <v>2000</v>
      </c>
    </row>
    <row r="17" spans="1:7" ht="15" customHeight="1">
      <c r="A17" s="16"/>
      <c r="B17" s="18"/>
      <c r="C17" s="19"/>
      <c r="D17" s="20" t="s">
        <v>11</v>
      </c>
      <c r="E17" s="20"/>
      <c r="F17" s="21"/>
      <c r="G17" s="23">
        <f>SUM(G9:G16)</f>
        <v>38900</v>
      </c>
    </row>
    <row r="18" spans="1:7" s="2" customFormat="1" ht="15" customHeight="1">
      <c r="A18" s="16">
        <v>3</v>
      </c>
      <c r="B18" s="87" t="s">
        <v>32</v>
      </c>
      <c r="C18" s="88"/>
      <c r="D18" s="29"/>
      <c r="E18" s="30"/>
      <c r="F18" s="30"/>
      <c r="G18" s="31"/>
    </row>
    <row r="19" spans="1:7" s="2" customFormat="1" ht="15" customHeight="1">
      <c r="A19" s="25"/>
      <c r="B19" s="18" t="s">
        <v>33</v>
      </c>
      <c r="C19" s="28" t="s">
        <v>34</v>
      </c>
      <c r="D19" s="20">
        <v>15</v>
      </c>
      <c r="E19" s="20" t="s">
        <v>35</v>
      </c>
      <c r="F19" s="21">
        <v>120</v>
      </c>
      <c r="G19" s="27">
        <f>D19*F19</f>
        <v>1800</v>
      </c>
    </row>
    <row r="20" spans="1:7" s="2" customFormat="1" ht="15" customHeight="1">
      <c r="A20" s="25"/>
      <c r="B20" s="18" t="s">
        <v>36</v>
      </c>
      <c r="C20" s="28" t="s">
        <v>37</v>
      </c>
      <c r="D20" s="20">
        <v>20</v>
      </c>
      <c r="E20" s="20" t="s">
        <v>35</v>
      </c>
      <c r="F20" s="21">
        <v>100</v>
      </c>
      <c r="G20" s="27">
        <f>D20*F20</f>
        <v>2000</v>
      </c>
    </row>
    <row r="21" spans="1:7" s="2" customFormat="1" ht="15" customHeight="1">
      <c r="A21" s="25"/>
      <c r="B21" s="18" t="s">
        <v>38</v>
      </c>
      <c r="C21" s="28" t="s">
        <v>39</v>
      </c>
      <c r="D21" s="20">
        <v>20</v>
      </c>
      <c r="E21" s="20" t="s">
        <v>29</v>
      </c>
      <c r="F21" s="21">
        <v>150</v>
      </c>
      <c r="G21" s="27">
        <f>D21*F21</f>
        <v>3000</v>
      </c>
    </row>
    <row r="22" spans="1:7" s="2" customFormat="1" ht="15" customHeight="1">
      <c r="A22" s="25"/>
      <c r="B22" s="18" t="s">
        <v>40</v>
      </c>
      <c r="C22" s="28" t="s">
        <v>41</v>
      </c>
      <c r="D22" s="20">
        <v>8</v>
      </c>
      <c r="E22" s="20" t="s">
        <v>42</v>
      </c>
      <c r="F22" s="21">
        <v>50</v>
      </c>
      <c r="G22" s="27">
        <f>D22*F22</f>
        <v>400</v>
      </c>
    </row>
    <row r="23" spans="1:7" ht="15" customHeight="1">
      <c r="A23" s="16"/>
      <c r="B23" s="18" t="s">
        <v>43</v>
      </c>
      <c r="C23" s="28" t="s">
        <v>44</v>
      </c>
      <c r="D23" s="20">
        <v>1</v>
      </c>
      <c r="E23" s="20" t="s">
        <v>42</v>
      </c>
      <c r="F23" s="21">
        <v>500</v>
      </c>
      <c r="G23" s="27">
        <f>D23*F23</f>
        <v>500</v>
      </c>
    </row>
    <row r="24" spans="1:7" ht="15" customHeight="1">
      <c r="A24" s="25"/>
      <c r="B24" s="18"/>
      <c r="C24" s="28"/>
      <c r="D24" s="20" t="s">
        <v>11</v>
      </c>
      <c r="E24" s="20"/>
      <c r="F24" s="21"/>
      <c r="G24" s="32">
        <f>SUM(G19:G23)</f>
        <v>7700</v>
      </c>
    </row>
    <row r="25" spans="1:7" ht="15" customHeight="1">
      <c r="A25" s="16">
        <v>4</v>
      </c>
      <c r="B25" s="84" t="s">
        <v>45</v>
      </c>
      <c r="C25" s="85"/>
      <c r="D25" s="85"/>
      <c r="E25" s="85"/>
      <c r="F25" s="86"/>
      <c r="G25" s="27"/>
    </row>
    <row r="26" spans="1:7" s="3" customFormat="1" ht="15" customHeight="1">
      <c r="A26" s="33"/>
      <c r="B26" s="34" t="s">
        <v>46</v>
      </c>
      <c r="C26" s="28" t="s">
        <v>47</v>
      </c>
      <c r="D26" s="20">
        <v>0</v>
      </c>
      <c r="E26" s="20" t="s">
        <v>48</v>
      </c>
      <c r="F26" s="35">
        <v>0</v>
      </c>
      <c r="G26" s="27">
        <f>F26*D26</f>
        <v>0</v>
      </c>
    </row>
    <row r="27" spans="1:7" ht="15" customHeight="1">
      <c r="A27" s="25"/>
      <c r="B27" s="18"/>
      <c r="C27" s="28"/>
      <c r="D27" s="20" t="s">
        <v>11</v>
      </c>
      <c r="E27" s="20"/>
      <c r="F27" s="21"/>
      <c r="G27" s="32">
        <f>SUM(G26:G26)</f>
        <v>0</v>
      </c>
    </row>
    <row r="28" spans="1:7" ht="15" customHeight="1">
      <c r="A28" s="16">
        <v>5</v>
      </c>
      <c r="B28" s="84" t="s">
        <v>49</v>
      </c>
      <c r="C28" s="85"/>
      <c r="D28" s="85"/>
      <c r="E28" s="85"/>
      <c r="F28" s="86"/>
      <c r="G28" s="27"/>
    </row>
    <row r="29" spans="1:7" ht="15" customHeight="1">
      <c r="A29" s="25"/>
      <c r="B29" s="18" t="s">
        <v>50</v>
      </c>
      <c r="C29" s="28" t="s">
        <v>51</v>
      </c>
      <c r="D29" s="20">
        <v>1</v>
      </c>
      <c r="E29" s="20" t="s">
        <v>42</v>
      </c>
      <c r="F29" s="21">
        <v>500</v>
      </c>
      <c r="G29" s="27">
        <f>F29*D29</f>
        <v>500</v>
      </c>
    </row>
    <row r="30" spans="1:7" ht="15" customHeight="1">
      <c r="A30" s="25"/>
      <c r="B30" s="18" t="s">
        <v>52</v>
      </c>
      <c r="C30" s="28" t="s">
        <v>53</v>
      </c>
      <c r="D30" s="20">
        <v>4</v>
      </c>
      <c r="E30" s="20" t="s">
        <v>42</v>
      </c>
      <c r="F30" s="21">
        <v>500</v>
      </c>
      <c r="G30" s="27">
        <f>F30*D30</f>
        <v>2000</v>
      </c>
    </row>
    <row r="31" spans="1:7" ht="15" customHeight="1">
      <c r="A31" s="25"/>
      <c r="B31" s="18" t="s">
        <v>54</v>
      </c>
      <c r="C31" s="28" t="s">
        <v>55</v>
      </c>
      <c r="D31" s="36">
        <v>20</v>
      </c>
      <c r="E31" s="20" t="s">
        <v>10</v>
      </c>
      <c r="F31" s="21">
        <v>80</v>
      </c>
      <c r="G31" s="27">
        <f>F31*D31</f>
        <v>1600</v>
      </c>
    </row>
    <row r="32" spans="1:7" ht="15" customHeight="1">
      <c r="A32" s="25"/>
      <c r="B32" s="18" t="s">
        <v>56</v>
      </c>
      <c r="C32" s="28" t="s">
        <v>57</v>
      </c>
      <c r="D32" s="36">
        <v>1</v>
      </c>
      <c r="E32" s="20" t="s">
        <v>42</v>
      </c>
      <c r="F32" s="21">
        <v>200</v>
      </c>
      <c r="G32" s="27">
        <f>F32*D32</f>
        <v>200</v>
      </c>
    </row>
    <row r="33" spans="1:7" ht="15" customHeight="1">
      <c r="A33" s="16"/>
      <c r="B33" s="16"/>
      <c r="C33" s="28"/>
      <c r="D33" s="20" t="s">
        <v>11</v>
      </c>
      <c r="E33" s="20"/>
      <c r="F33" s="21"/>
      <c r="G33" s="32">
        <f>SUM(G29:G32)</f>
        <v>4300</v>
      </c>
    </row>
    <row r="34" spans="1:7" ht="15" customHeight="1">
      <c r="A34" s="16">
        <v>6</v>
      </c>
      <c r="B34" s="89" t="s">
        <v>58</v>
      </c>
      <c r="C34" s="90"/>
      <c r="D34" s="90"/>
      <c r="E34" s="90"/>
      <c r="F34" s="90"/>
      <c r="G34" s="91"/>
    </row>
    <row r="35" spans="1:7" ht="15" customHeight="1">
      <c r="A35" s="16"/>
      <c r="B35" s="16" t="s">
        <v>59</v>
      </c>
      <c r="C35" s="37" t="s">
        <v>60</v>
      </c>
      <c r="D35" s="38">
        <v>2</v>
      </c>
      <c r="E35" s="39" t="s">
        <v>61</v>
      </c>
      <c r="F35" s="40">
        <v>100</v>
      </c>
      <c r="G35" s="27">
        <f>F35*D35</f>
        <v>200</v>
      </c>
    </row>
    <row r="36" spans="1:7" ht="15" customHeight="1">
      <c r="A36" s="16"/>
      <c r="B36" s="16" t="s">
        <v>62</v>
      </c>
      <c r="C36" s="41" t="s">
        <v>63</v>
      </c>
      <c r="D36" s="38">
        <v>1</v>
      </c>
      <c r="E36" s="39" t="s">
        <v>64</v>
      </c>
      <c r="F36" s="40">
        <v>40</v>
      </c>
      <c r="G36" s="27">
        <f t="shared" ref="G36:G42" si="1">F36*D36</f>
        <v>40</v>
      </c>
    </row>
    <row r="37" spans="1:7" ht="15" customHeight="1">
      <c r="A37" s="16"/>
      <c r="B37" s="16" t="s">
        <v>65</v>
      </c>
      <c r="C37" s="41" t="s">
        <v>66</v>
      </c>
      <c r="D37" s="38">
        <v>1</v>
      </c>
      <c r="E37" s="39" t="s">
        <v>42</v>
      </c>
      <c r="F37" s="40">
        <v>200</v>
      </c>
      <c r="G37" s="27">
        <f t="shared" si="1"/>
        <v>200</v>
      </c>
    </row>
    <row r="38" spans="1:7" ht="15" customHeight="1">
      <c r="A38" s="16"/>
      <c r="B38" s="16" t="s">
        <v>67</v>
      </c>
      <c r="C38" s="41" t="s">
        <v>68</v>
      </c>
      <c r="D38" s="38">
        <v>6</v>
      </c>
      <c r="E38" s="39" t="s">
        <v>69</v>
      </c>
      <c r="F38" s="40">
        <v>150</v>
      </c>
      <c r="G38" s="27">
        <f t="shared" si="1"/>
        <v>900</v>
      </c>
    </row>
    <row r="39" spans="1:7" ht="15" customHeight="1">
      <c r="A39" s="16"/>
      <c r="B39" s="16" t="s">
        <v>70</v>
      </c>
      <c r="C39" s="41" t="s">
        <v>71</v>
      </c>
      <c r="D39" s="38">
        <v>1</v>
      </c>
      <c r="E39" s="39" t="s">
        <v>69</v>
      </c>
      <c r="F39" s="40">
        <v>200</v>
      </c>
      <c r="G39" s="27">
        <f t="shared" si="1"/>
        <v>200</v>
      </c>
    </row>
    <row r="40" spans="1:7" ht="15" customHeight="1">
      <c r="A40" s="16"/>
      <c r="B40" s="16" t="s">
        <v>72</v>
      </c>
      <c r="C40" s="41" t="s">
        <v>73</v>
      </c>
      <c r="D40" s="38">
        <v>7</v>
      </c>
      <c r="E40" s="39" t="s">
        <v>61</v>
      </c>
      <c r="F40" s="40">
        <v>100</v>
      </c>
      <c r="G40" s="27">
        <f t="shared" si="1"/>
        <v>700</v>
      </c>
    </row>
    <row r="41" spans="1:7" ht="15" customHeight="1">
      <c r="A41" s="16"/>
      <c r="B41" s="16" t="s">
        <v>74</v>
      </c>
      <c r="C41" s="41" t="s">
        <v>75</v>
      </c>
      <c r="D41" s="38">
        <v>28</v>
      </c>
      <c r="E41" s="39" t="s">
        <v>61</v>
      </c>
      <c r="F41" s="40">
        <v>100</v>
      </c>
      <c r="G41" s="27">
        <f t="shared" si="1"/>
        <v>2800</v>
      </c>
    </row>
    <row r="42" spans="1:7" ht="15" customHeight="1">
      <c r="A42" s="16"/>
      <c r="B42" s="16" t="s">
        <v>76</v>
      </c>
      <c r="C42" s="41" t="s">
        <v>77</v>
      </c>
      <c r="D42" s="38">
        <v>3</v>
      </c>
      <c r="E42" s="39" t="s">
        <v>48</v>
      </c>
      <c r="F42" s="40">
        <v>20</v>
      </c>
      <c r="G42" s="27">
        <f t="shared" si="1"/>
        <v>60</v>
      </c>
    </row>
    <row r="43" spans="1:7" ht="15" customHeight="1">
      <c r="A43" s="16"/>
      <c r="B43" s="17"/>
      <c r="C43" s="42"/>
      <c r="D43" s="20" t="s">
        <v>11</v>
      </c>
      <c r="E43" s="43"/>
      <c r="F43" s="43"/>
      <c r="G43" s="44">
        <f>SUM(G35:G42)</f>
        <v>5100</v>
      </c>
    </row>
    <row r="44" spans="1:7" ht="15" customHeight="1">
      <c r="A44" s="16">
        <v>7</v>
      </c>
      <c r="B44" s="84" t="s">
        <v>78</v>
      </c>
      <c r="C44" s="85"/>
      <c r="D44" s="85"/>
      <c r="E44" s="85"/>
      <c r="F44" s="86"/>
      <c r="G44" s="27"/>
    </row>
    <row r="45" spans="1:7" ht="15" customHeight="1">
      <c r="A45" s="25"/>
      <c r="B45" s="18" t="s">
        <v>79</v>
      </c>
      <c r="C45" s="28" t="s">
        <v>80</v>
      </c>
      <c r="D45" s="20">
        <v>20</v>
      </c>
      <c r="E45" s="20" t="s">
        <v>81</v>
      </c>
      <c r="F45" s="21">
        <v>300</v>
      </c>
      <c r="G45" s="27">
        <f>F45*D45</f>
        <v>6000</v>
      </c>
    </row>
    <row r="46" spans="1:7" ht="15" customHeight="1">
      <c r="A46" s="25"/>
      <c r="B46" s="18" t="s">
        <v>82</v>
      </c>
      <c r="C46" s="28" t="s">
        <v>83</v>
      </c>
      <c r="D46" s="20">
        <v>2</v>
      </c>
      <c r="E46" s="20" t="s">
        <v>42</v>
      </c>
      <c r="F46" s="21">
        <v>2000</v>
      </c>
      <c r="G46" s="27">
        <f>F46*D46</f>
        <v>4000</v>
      </c>
    </row>
    <row r="47" spans="1:7" ht="15" customHeight="1">
      <c r="A47" s="25"/>
      <c r="B47" s="18" t="s">
        <v>84</v>
      </c>
      <c r="C47" s="28" t="s">
        <v>85</v>
      </c>
      <c r="D47" s="20">
        <v>1</v>
      </c>
      <c r="E47" s="20" t="s">
        <v>42</v>
      </c>
      <c r="F47" s="21">
        <v>3000</v>
      </c>
      <c r="G47" s="27">
        <f>F47*D47</f>
        <v>3000</v>
      </c>
    </row>
    <row r="48" spans="1:7" ht="15" customHeight="1">
      <c r="A48" s="25"/>
      <c r="B48" s="18" t="s">
        <v>86</v>
      </c>
      <c r="C48" s="28" t="s">
        <v>87</v>
      </c>
      <c r="D48" s="20">
        <v>6</v>
      </c>
      <c r="E48" s="20" t="s">
        <v>88</v>
      </c>
      <c r="F48" s="21">
        <v>300</v>
      </c>
      <c r="G48" s="27">
        <f>F48*D48</f>
        <v>1800</v>
      </c>
    </row>
    <row r="49" spans="1:7" ht="15" customHeight="1">
      <c r="A49" s="16"/>
      <c r="B49" s="16"/>
      <c r="C49" s="28"/>
      <c r="D49" s="20" t="s">
        <v>11</v>
      </c>
      <c r="E49" s="20"/>
      <c r="F49" s="21"/>
      <c r="G49" s="32">
        <f>SUM(G45:G48)</f>
        <v>14800</v>
      </c>
    </row>
    <row r="50" spans="1:7" ht="15" customHeight="1">
      <c r="A50" s="16">
        <v>8</v>
      </c>
      <c r="B50" s="45" t="s">
        <v>89</v>
      </c>
      <c r="C50" s="46" t="s">
        <v>90</v>
      </c>
      <c r="D50" s="47"/>
      <c r="E50" s="47"/>
      <c r="F50" s="48"/>
      <c r="G50" s="32"/>
    </row>
    <row r="51" spans="1:7" ht="15" customHeight="1">
      <c r="A51" s="25"/>
      <c r="B51" s="49" t="s">
        <v>91</v>
      </c>
      <c r="C51" s="50" t="s">
        <v>92</v>
      </c>
      <c r="D51" s="51">
        <v>104</v>
      </c>
      <c r="E51" s="51" t="s">
        <v>10</v>
      </c>
      <c r="F51" s="52">
        <v>25</v>
      </c>
      <c r="G51" s="53">
        <f t="shared" ref="G51:G57" si="2">F51*D51</f>
        <v>2600</v>
      </c>
    </row>
    <row r="52" spans="1:7" ht="15" customHeight="1">
      <c r="A52" s="25"/>
      <c r="B52" s="49" t="s">
        <v>93</v>
      </c>
      <c r="C52" s="50" t="s">
        <v>94</v>
      </c>
      <c r="D52" s="51">
        <v>10</v>
      </c>
      <c r="E52" s="51" t="s">
        <v>48</v>
      </c>
      <c r="F52" s="52">
        <v>20</v>
      </c>
      <c r="G52" s="53">
        <f t="shared" si="2"/>
        <v>200</v>
      </c>
    </row>
    <row r="53" spans="1:7" ht="15" customHeight="1">
      <c r="A53" s="25"/>
      <c r="B53" s="49" t="s">
        <v>95</v>
      </c>
      <c r="C53" s="50" t="s">
        <v>96</v>
      </c>
      <c r="D53" s="51">
        <v>1</v>
      </c>
      <c r="E53" s="51" t="s">
        <v>48</v>
      </c>
      <c r="F53" s="52">
        <v>50</v>
      </c>
      <c r="G53" s="53">
        <f t="shared" si="2"/>
        <v>50</v>
      </c>
    </row>
    <row r="54" spans="1:7" ht="15" customHeight="1">
      <c r="A54" s="25"/>
      <c r="B54" s="49" t="s">
        <v>97</v>
      </c>
      <c r="C54" s="50" t="s">
        <v>98</v>
      </c>
      <c r="D54" s="51">
        <v>1</v>
      </c>
      <c r="E54" s="51" t="s">
        <v>48</v>
      </c>
      <c r="F54" s="52">
        <v>50</v>
      </c>
      <c r="G54" s="53">
        <f t="shared" si="2"/>
        <v>50</v>
      </c>
    </row>
    <row r="55" spans="1:7" ht="15" customHeight="1">
      <c r="A55" s="25"/>
      <c r="B55" s="49" t="s">
        <v>99</v>
      </c>
      <c r="C55" s="50" t="s">
        <v>100</v>
      </c>
      <c r="D55" s="51">
        <v>1</v>
      </c>
      <c r="E55" s="51" t="s">
        <v>42</v>
      </c>
      <c r="F55" s="52">
        <v>1800</v>
      </c>
      <c r="G55" s="53">
        <f t="shared" si="2"/>
        <v>1800</v>
      </c>
    </row>
    <row r="56" spans="1:7" ht="15" customHeight="1">
      <c r="A56" s="25"/>
      <c r="B56" s="49" t="s">
        <v>101</v>
      </c>
      <c r="C56" s="50" t="s">
        <v>102</v>
      </c>
      <c r="D56" s="51">
        <v>1</v>
      </c>
      <c r="E56" s="51" t="s">
        <v>42</v>
      </c>
      <c r="F56" s="52">
        <v>300</v>
      </c>
      <c r="G56" s="53">
        <f t="shared" si="2"/>
        <v>300</v>
      </c>
    </row>
    <row r="57" spans="1:7" ht="15" customHeight="1">
      <c r="A57" s="25"/>
      <c r="B57" s="49" t="s">
        <v>103</v>
      </c>
      <c r="C57" s="50" t="s">
        <v>104</v>
      </c>
      <c r="D57" s="51">
        <v>1</v>
      </c>
      <c r="E57" s="51" t="s">
        <v>105</v>
      </c>
      <c r="F57" s="52">
        <v>500</v>
      </c>
      <c r="G57" s="53">
        <f t="shared" si="2"/>
        <v>500</v>
      </c>
    </row>
    <row r="58" spans="1:7" ht="15" customHeight="1">
      <c r="A58" s="16"/>
      <c r="B58" s="49" t="s">
        <v>106</v>
      </c>
      <c r="C58" s="54"/>
      <c r="D58" s="55" t="s">
        <v>11</v>
      </c>
      <c r="E58" s="55"/>
      <c r="F58" s="56"/>
      <c r="G58" s="57">
        <f>SUM(G51:G57)</f>
        <v>5500</v>
      </c>
    </row>
    <row r="59" spans="1:7" ht="15" customHeight="1">
      <c r="A59" s="16">
        <v>9</v>
      </c>
      <c r="B59" s="92" t="s">
        <v>107</v>
      </c>
      <c r="C59" s="92"/>
      <c r="D59" s="92"/>
      <c r="E59" s="92"/>
      <c r="F59" s="92"/>
      <c r="G59" s="57">
        <f>G49+G43+G33+G27+G24+G17+G7+G58</f>
        <v>79420</v>
      </c>
    </row>
    <row r="60" spans="1:7" ht="15" customHeight="1">
      <c r="A60" s="16">
        <v>10</v>
      </c>
      <c r="B60" s="58"/>
      <c r="C60" s="93" t="s">
        <v>108</v>
      </c>
      <c r="D60" s="94"/>
      <c r="E60" s="94"/>
      <c r="F60" s="95"/>
      <c r="G60" s="62">
        <f>G59*0.06</f>
        <v>4765.2</v>
      </c>
    </row>
    <row r="61" spans="1:7" ht="15" customHeight="1">
      <c r="A61" s="16">
        <v>11</v>
      </c>
      <c r="B61" s="58"/>
      <c r="C61" s="59" t="s">
        <v>116</v>
      </c>
      <c r="D61" s="60"/>
      <c r="E61" s="60"/>
      <c r="F61" s="61"/>
      <c r="G61" s="62">
        <f>G59*0.05</f>
        <v>3971</v>
      </c>
    </row>
    <row r="62" spans="1:7" ht="15" customHeight="1">
      <c r="A62" s="16">
        <v>12</v>
      </c>
      <c r="B62" s="58"/>
      <c r="C62" s="93" t="s">
        <v>109</v>
      </c>
      <c r="D62" s="94"/>
      <c r="E62" s="94"/>
      <c r="F62" s="95"/>
      <c r="G62" s="63">
        <f>G61+G60+G59</f>
        <v>88156.2</v>
      </c>
    </row>
    <row r="63" spans="1:7" ht="15" customHeight="1">
      <c r="A63" s="16">
        <v>12</v>
      </c>
      <c r="B63" s="58"/>
      <c r="C63" s="93" t="s">
        <v>117</v>
      </c>
      <c r="D63" s="94"/>
      <c r="E63" s="94"/>
      <c r="F63" s="95"/>
      <c r="G63" s="63">
        <v>87000</v>
      </c>
    </row>
    <row r="64" spans="1:7" ht="15" customHeight="1">
      <c r="A64" s="64"/>
      <c r="B64" s="65"/>
      <c r="C64" s="66"/>
      <c r="D64" s="66"/>
      <c r="E64" s="66"/>
      <c r="F64" s="66"/>
      <c r="G64" s="67"/>
    </row>
    <row r="65" spans="1:7" ht="12">
      <c r="A65" s="96" t="s">
        <v>110</v>
      </c>
      <c r="B65" s="96"/>
      <c r="C65" s="96"/>
      <c r="D65" s="96"/>
      <c r="E65" s="96"/>
      <c r="F65" s="96"/>
      <c r="G65" s="69"/>
    </row>
    <row r="66" spans="1:7" ht="12">
      <c r="A66" s="96" t="s">
        <v>111</v>
      </c>
      <c r="B66" s="96"/>
      <c r="C66" s="96"/>
      <c r="D66" s="96"/>
      <c r="E66" s="96"/>
      <c r="F66" s="96"/>
      <c r="G66" s="69"/>
    </row>
    <row r="67" spans="1:7" ht="12">
      <c r="A67" s="96" t="s">
        <v>112</v>
      </c>
      <c r="B67" s="96"/>
      <c r="C67" s="96"/>
      <c r="D67" s="96"/>
      <c r="E67" s="96"/>
      <c r="F67" s="96"/>
      <c r="G67" s="69"/>
    </row>
    <row r="68" spans="1:7" ht="12">
      <c r="A68" s="98"/>
      <c r="B68" s="98"/>
      <c r="C68" s="98"/>
      <c r="D68" s="98"/>
      <c r="E68" s="98"/>
      <c r="F68" s="98"/>
      <c r="G68" s="69"/>
    </row>
    <row r="69" spans="1:7" ht="12">
      <c r="A69" s="96" t="s">
        <v>113</v>
      </c>
      <c r="B69" s="96"/>
      <c r="C69" s="96"/>
      <c r="D69" s="96"/>
      <c r="E69" s="96"/>
      <c r="F69" s="96"/>
      <c r="G69" s="69"/>
    </row>
    <row r="70" spans="1:7" ht="12">
      <c r="A70" s="99" t="s">
        <v>114</v>
      </c>
      <c r="B70" s="96"/>
      <c r="C70" s="96"/>
      <c r="D70" s="96"/>
      <c r="E70" s="96"/>
      <c r="F70" s="96"/>
      <c r="G70" s="69"/>
    </row>
    <row r="71" spans="1:7" ht="12">
      <c r="A71" s="70"/>
      <c r="B71" s="71"/>
      <c r="C71" s="71"/>
      <c r="D71" s="71"/>
      <c r="E71" s="71"/>
      <c r="F71" s="71"/>
      <c r="G71" s="69"/>
    </row>
    <row r="72" spans="1:7" ht="12">
      <c r="A72" s="97"/>
      <c r="B72" s="97"/>
      <c r="C72" s="97"/>
      <c r="D72" s="97"/>
      <c r="E72" s="97"/>
      <c r="F72" s="97"/>
      <c r="G72" s="69"/>
    </row>
    <row r="73" spans="1:7" ht="12">
      <c r="A73" s="68"/>
      <c r="B73" s="68"/>
      <c r="C73" s="72"/>
      <c r="D73" s="72"/>
      <c r="E73" s="72"/>
      <c r="F73" s="72"/>
      <c r="G73" s="69"/>
    </row>
    <row r="74" spans="1:7" ht="12">
      <c r="A74" s="70"/>
      <c r="B74" s="72"/>
      <c r="C74" s="73"/>
      <c r="D74" s="97" t="s">
        <v>115</v>
      </c>
      <c r="E74" s="97"/>
      <c r="F74" s="73"/>
      <c r="G74" s="69"/>
    </row>
    <row r="75" spans="1:7">
      <c r="A75" s="2"/>
      <c r="B75" s="2"/>
      <c r="C75" s="2"/>
      <c r="D75" s="74"/>
      <c r="E75" s="2"/>
      <c r="F75" s="2"/>
      <c r="G75" s="2"/>
    </row>
    <row r="76" spans="1:7">
      <c r="A76" s="2"/>
      <c r="B76" s="2"/>
      <c r="C76" s="2"/>
      <c r="D76" s="74"/>
      <c r="E76" s="2"/>
      <c r="F76" s="2"/>
      <c r="G76" s="2"/>
    </row>
  </sheetData>
  <mergeCells count="22">
    <mergeCell ref="D74:E74"/>
    <mergeCell ref="A68:F68"/>
    <mergeCell ref="A69:F69"/>
    <mergeCell ref="A70:F70"/>
    <mergeCell ref="A72:B72"/>
    <mergeCell ref="C72:F72"/>
    <mergeCell ref="C60:F60"/>
    <mergeCell ref="C62:F62"/>
    <mergeCell ref="A65:F65"/>
    <mergeCell ref="A66:F66"/>
    <mergeCell ref="A67:F67"/>
    <mergeCell ref="C63:F63"/>
    <mergeCell ref="B25:F25"/>
    <mergeCell ref="B28:F28"/>
    <mergeCell ref="B34:G34"/>
    <mergeCell ref="B44:F44"/>
    <mergeCell ref="B59:F59"/>
    <mergeCell ref="B1:F1"/>
    <mergeCell ref="A2:G2"/>
    <mergeCell ref="B5:G5"/>
    <mergeCell ref="B8:F8"/>
    <mergeCell ref="B18:C18"/>
  </mergeCells>
  <phoneticPr fontId="18" type="noConversion"/>
  <pageMargins left="0.75" right="0.75" top="1" bottom="1" header="0.5" footer="0.5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制作部分</vt:lpstr>
    </vt:vector>
  </TitlesOfParts>
  <Company>ombj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zhang</cp:lastModifiedBy>
  <cp:revision>1</cp:revision>
  <cp:lastPrinted>2012-07-10T11:59:00Z</cp:lastPrinted>
  <dcterms:created xsi:type="dcterms:W3CDTF">2007-05-09T06:09:00Z</dcterms:created>
  <dcterms:modified xsi:type="dcterms:W3CDTF">2022-06-15T07:01:04Z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2052-11.1.0.11365</vt:lpwstr>
  </property>
  <property fmtid="{D5CDD505-2E9C-101B-9397-08002B2CF9AE}" pid="4" name="ICV">
    <vt:lpwstr>0DCD04FCDAB548D5A27FF467D221BC80</vt:lpwstr>
  </property>
</Properties>
</file>