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<sst xmlns="http://schemas.openxmlformats.org/spreadsheetml/2006/main" count="49" uniqueCount="46">
  <si>
    <t xml:space="preserve">Event:                 </t>
  </si>
  <si>
    <t xml:space="preserve">别克昂科雷Car Clinic旅行社SOW  Buick Enclave Car Clinic Travel Agency SOW </t>
  </si>
  <si>
    <t xml:space="preserve">Date:                  </t>
  </si>
  <si>
    <t>2019年6月28日</t>
  </si>
  <si>
    <t xml:space="preserve">VENUE:                  </t>
  </si>
  <si>
    <t xml:space="preserve">Project No:               </t>
  </si>
  <si>
    <t xml:space="preserve">Number of person:       </t>
  </si>
  <si>
    <t>项目Item</t>
  </si>
  <si>
    <t>规格Detail</t>
  </si>
  <si>
    <t>单价</t>
  </si>
  <si>
    <t>次数times</t>
  </si>
  <si>
    <t>数量amount</t>
  </si>
  <si>
    <t>总价</t>
  </si>
  <si>
    <t>备注Remarks</t>
  </si>
  <si>
    <t>酒店相关：上海嘉定凯悦酒店</t>
  </si>
  <si>
    <r>
      <rPr>
        <sz val="9"/>
        <rFont val="微软雅黑"/>
        <charset val="134"/>
      </rP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</si>
  <si>
    <t>公付房费
Public housing charge</t>
  </si>
  <si>
    <r>
      <rPr>
        <b/>
        <sz val="9"/>
        <rFont val="微软雅黑"/>
        <charset val="134"/>
      </rPr>
      <t xml:space="preserve">上海嘉定凯悦酒店
</t>
    </r>
    <r>
      <rPr>
        <sz val="9"/>
        <rFont val="微软雅黑"/>
        <charset val="134"/>
      </rPr>
      <t>6月27-28日大床房（含服务费，宽带费用）King-size bed room</t>
    </r>
  </si>
  <si>
    <t>上下浮动1间
up 1 room</t>
  </si>
  <si>
    <r>
      <rPr>
        <b/>
        <sz val="9"/>
        <rFont val="微软雅黑"/>
        <charset val="134"/>
      </rPr>
      <t xml:space="preserve">上海嘉定凯悦酒店
</t>
    </r>
    <r>
      <rPr>
        <sz val="9"/>
        <rFont val="微软雅黑"/>
        <charset val="134"/>
      </rPr>
      <t>6月27-28日标间（含服务费，宽带费用）朗明、朗知等工作人员住房Standard room</t>
    </r>
  </si>
  <si>
    <t>媒体房间水果</t>
  </si>
  <si>
    <t>时令水果（夏黑葡萄250g+无锡水蜜桃2个—不小于200g/个）</t>
  </si>
  <si>
    <t>用餐
Have meals</t>
  </si>
  <si>
    <t>晚餐 dinner，酒店自助餐
上海嘉定凯悦酒店</t>
  </si>
  <si>
    <t>午餐 lunch，推荐餐厅（待定）
沪碟大酒店/韵秋荷</t>
  </si>
  <si>
    <t>用车需求（根据媒体具体航班调整需求）</t>
  </si>
  <si>
    <t>6月27日 接机（机场-酒店）shuttle bus</t>
  </si>
  <si>
    <t>GL8 ES</t>
  </si>
  <si>
    <t>6月28日 （全天） shuttle bus</t>
  </si>
  <si>
    <r>
      <rPr>
        <sz val="9"/>
        <rFont val="微软雅黑"/>
        <charset val="134"/>
      </rPr>
      <t>考斯特</t>
    </r>
    <r>
      <rPr>
        <sz val="9"/>
        <color rgb="FFFF0000"/>
        <rFont val="微软雅黑"/>
        <charset val="134"/>
      </rPr>
      <t>（3年内新车）</t>
    </r>
  </si>
  <si>
    <t>备用车 （全天使用）back up</t>
  </si>
  <si>
    <t>超50公里</t>
  </si>
  <si>
    <t>朗知</t>
  </si>
  <si>
    <t>朗知报销</t>
  </si>
  <si>
    <t>朗知工作人员+媒体</t>
  </si>
  <si>
    <t>备用金（按实际发生报销）</t>
  </si>
  <si>
    <t>资料打印、制作
工作人员本地交通费、停车费
饮用水等活动物料</t>
  </si>
  <si>
    <t>打印费22元
工作人员报销4803.32元</t>
  </si>
  <si>
    <t>媒体相关</t>
  </si>
  <si>
    <t>媒体交通补贴
Media Traffic Reimbursement</t>
  </si>
  <si>
    <t>500元/人（固定费用）</t>
  </si>
  <si>
    <t>其他（请务必考虑如下明细的发票是否可以使用，是否需要增加税率）</t>
  </si>
  <si>
    <t>旅行社服务费 service charge for agency</t>
  </si>
  <si>
    <t>活动标价后的10%</t>
  </si>
  <si>
    <t>增值税 tax</t>
  </si>
  <si>
    <t>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</si>
</sst>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  <numFmt numFmtId="178" formatCode="#,##0_);[Red]\(#,##0\)"/>
    <numFmt numFmtId="179" formatCode="#,##0_ "/>
  </numFmts>
  <fonts count="26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rgb="FFC00000"/>
      <name val="微软雅黑"/>
      <charset val="134"/>
    </font>
    <font>
      <sz val="9"/>
      <color rgb="FFFF0000"/>
      <name val="微软雅黑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6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0" fontId="1" fillId="3" borderId="0" xfId="49" applyFont="1" applyFill="1" applyAlignment="1">
      <alignment horizontal="center" vertical="center"/>
    </xf>
    <xf numFmtId="0" fontId="1" fillId="2" borderId="0" xfId="49" applyFont="1" applyFill="1" applyAlignment="1">
      <alignment vertical="center"/>
    </xf>
    <xf numFmtId="0" fontId="1" fillId="2" borderId="0" xfId="49" applyFont="1" applyFill="1" applyAlignment="1">
      <alignment horizontal="left" vertical="center"/>
    </xf>
    <xf numFmtId="178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vertical="center" wrapText="1"/>
    </xf>
    <xf numFmtId="0" fontId="2" fillId="2" borderId="0" xfId="49" applyFont="1" applyFill="1" applyAlignment="1">
      <alignment horizontal="left" vertical="center" wrapText="1"/>
    </xf>
    <xf numFmtId="49" fontId="2" fillId="2" borderId="0" xfId="49" applyNumberFormat="1" applyFont="1" applyFill="1" applyAlignment="1">
      <alignment horizontal="left" vertical="center"/>
    </xf>
    <xf numFmtId="0" fontId="3" fillId="2" borderId="0" xfId="49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178" fontId="2" fillId="2" borderId="3" xfId="49" applyNumberFormat="1" applyFont="1" applyFill="1" applyBorder="1" applyAlignment="1">
      <alignment horizontal="center" vertical="center"/>
    </xf>
    <xf numFmtId="0" fontId="2" fillId="4" borderId="1" xfId="49" applyFont="1" applyFill="1" applyBorder="1" applyAlignment="1">
      <alignment horizontal="left" vertical="center" wrapText="1"/>
    </xf>
    <xf numFmtId="0" fontId="2" fillId="4" borderId="2" xfId="49" applyFont="1" applyFill="1" applyBorder="1" applyAlignment="1">
      <alignment horizontal="left" vertical="center" wrapText="1"/>
    </xf>
    <xf numFmtId="0" fontId="2" fillId="4" borderId="3" xfId="49" applyFont="1" applyFill="1" applyBorder="1" applyAlignment="1">
      <alignment horizontal="center" vertical="center" wrapText="1"/>
    </xf>
    <xf numFmtId="178" fontId="2" fillId="4" borderId="3" xfId="49" applyNumberFormat="1" applyFont="1" applyFill="1" applyBorder="1" applyAlignment="1">
      <alignment horizontal="left" vertical="center" wrapText="1"/>
    </xf>
    <xf numFmtId="0" fontId="1" fillId="5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left" vertical="center" wrapText="1"/>
    </xf>
    <xf numFmtId="176" fontId="1" fillId="3" borderId="3" xfId="49" applyNumberFormat="1" applyFont="1" applyFill="1" applyBorder="1" applyAlignment="1">
      <alignment horizontal="center" vertical="center" wrapText="1"/>
    </xf>
    <xf numFmtId="179" fontId="1" fillId="0" borderId="3" xfId="49" applyNumberFormat="1" applyFont="1" applyFill="1" applyBorder="1" applyAlignment="1">
      <alignment horizontal="center" vertical="center"/>
    </xf>
    <xf numFmtId="178" fontId="1" fillId="0" borderId="3" xfId="49" applyNumberFormat="1" applyFont="1" applyFill="1" applyBorder="1" applyAlignment="1">
      <alignment horizontal="center" vertical="center"/>
    </xf>
    <xf numFmtId="179" fontId="1" fillId="0" borderId="4" xfId="49" applyNumberFormat="1" applyFont="1" applyFill="1" applyBorder="1" applyAlignment="1">
      <alignment horizontal="center" vertical="center"/>
    </xf>
    <xf numFmtId="0" fontId="1" fillId="3" borderId="3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left" vertical="center" wrapText="1"/>
    </xf>
    <xf numFmtId="0" fontId="1" fillId="3" borderId="3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/>
    </xf>
    <xf numFmtId="58" fontId="1" fillId="3" borderId="3" xfId="49" applyNumberFormat="1" applyFont="1" applyFill="1" applyBorder="1" applyAlignment="1">
      <alignment vertical="center" wrapText="1"/>
    </xf>
    <xf numFmtId="0" fontId="1" fillId="2" borderId="0" xfId="49" applyFont="1" applyFill="1" applyAlignment="1">
      <alignment horizontal="left" vertical="center" wrapText="1"/>
    </xf>
    <xf numFmtId="0" fontId="2" fillId="4" borderId="3" xfId="49" applyFont="1" applyFill="1" applyBorder="1" applyAlignment="1">
      <alignment vertical="center" wrapText="1"/>
    </xf>
    <xf numFmtId="0" fontId="2" fillId="4" borderId="3" xfId="49" applyFont="1" applyFill="1" applyBorder="1" applyAlignment="1">
      <alignment horizontal="left" vertical="center" wrapText="1"/>
    </xf>
    <xf numFmtId="176" fontId="2" fillId="4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1" fillId="3" borderId="3" xfId="49" applyFont="1" applyFill="1" applyBorder="1" applyAlignment="1">
      <alignment vertical="center" wrapText="1"/>
    </xf>
    <xf numFmtId="0" fontId="4" fillId="0" borderId="3" xfId="49" applyFont="1" applyFill="1" applyBorder="1" applyAlignment="1">
      <alignment horizontal="left" vertical="center" wrapText="1"/>
    </xf>
    <xf numFmtId="178" fontId="1" fillId="3" borderId="3" xfId="49" applyNumberFormat="1" applyFont="1" applyFill="1" applyBorder="1" applyAlignment="1">
      <alignment horizontal="center" vertical="center"/>
    </xf>
    <xf numFmtId="9" fontId="1" fillId="0" borderId="3" xfId="49" applyNumberFormat="1" applyFont="1" applyFill="1" applyBorder="1" applyAlignment="1">
      <alignment horizontal="center" vertical="center" wrapText="1"/>
    </xf>
    <xf numFmtId="177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0" fontId="2" fillId="6" borderId="3" xfId="49" applyFont="1" applyFill="1" applyBorder="1" applyAlignment="1">
      <alignment vertical="center"/>
    </xf>
    <xf numFmtId="0" fontId="2" fillId="6" borderId="3" xfId="49" applyFont="1" applyFill="1" applyBorder="1" applyAlignment="1">
      <alignment horizontal="center" vertical="center"/>
    </xf>
    <xf numFmtId="176" fontId="2" fillId="6" borderId="3" xfId="49" applyNumberFormat="1" applyFont="1" applyFill="1" applyBorder="1" applyAlignment="1">
      <alignment horizontal="center" vertical="center"/>
    </xf>
    <xf numFmtId="178" fontId="2" fillId="6" borderId="3" xfId="49" applyNumberFormat="1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vertical="center" wrapText="1"/>
    </xf>
    <xf numFmtId="179" fontId="1" fillId="2" borderId="0" xfId="49" applyNumberFormat="1" applyFont="1" applyFill="1" applyAlignment="1">
      <alignment horizontal="center" vertical="center"/>
    </xf>
    <xf numFmtId="0" fontId="1" fillId="3" borderId="0" xfId="49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428625</xdr:colOff>
      <xdr:row>0</xdr:row>
      <xdr:rowOff>0</xdr:rowOff>
    </xdr:from>
    <xdr:to>
      <xdr:col>7</xdr:col>
      <xdr:colOff>1266825</xdr:colOff>
      <xdr:row>2</xdr:row>
      <xdr:rowOff>165735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403080" y="0"/>
          <a:ext cx="838200" cy="5848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H18" sqref="H18"/>
    </sheetView>
  </sheetViews>
  <sheetFormatPr defaultColWidth="9" defaultRowHeight="14.25"/>
  <cols>
    <col min="1" max="1" width="36.625" style="4" customWidth="1"/>
    <col min="2" max="2" width="16.625" style="5" customWidth="1"/>
    <col min="3" max="3" width="24.625" style="2" customWidth="1"/>
    <col min="4" max="4" width="9.625" style="2" customWidth="1"/>
    <col min="5" max="6" width="9.625" style="6" customWidth="1"/>
    <col min="7" max="7" width="11.025" style="6" customWidth="1"/>
    <col min="8" max="8" width="17.875" style="7" customWidth="1"/>
    <col min="9" max="9" width="30.25" style="5" customWidth="1"/>
    <col min="10" max="16384" width="9" style="1"/>
  </cols>
  <sheetData>
    <row r="1" s="1" customFormat="1" ht="16.5" customHeight="1" spans="1:9">
      <c r="A1" s="4" t="s">
        <v>0</v>
      </c>
      <c r="B1" s="8" t="s">
        <v>1</v>
      </c>
      <c r="C1" s="8"/>
      <c r="D1" s="8"/>
      <c r="E1" s="8"/>
      <c r="F1" s="6"/>
      <c r="G1" s="6"/>
      <c r="H1" s="7"/>
      <c r="I1" s="5"/>
    </row>
    <row r="2" s="1" customFormat="1" ht="16.5" customHeight="1" spans="1:9">
      <c r="A2" s="4" t="s">
        <v>2</v>
      </c>
      <c r="B2" s="9" t="s">
        <v>3</v>
      </c>
      <c r="C2" s="10"/>
      <c r="D2" s="10"/>
      <c r="E2" s="6"/>
      <c r="F2" s="6"/>
      <c r="G2" s="6"/>
      <c r="H2" s="7"/>
      <c r="I2" s="5"/>
    </row>
    <row r="3" s="1" customFormat="1" ht="16.5" customHeight="1" spans="1:9">
      <c r="A3" s="4" t="s">
        <v>4</v>
      </c>
      <c r="B3" s="5"/>
      <c r="C3" s="2"/>
      <c r="D3" s="2"/>
      <c r="E3" s="6"/>
      <c r="F3" s="6"/>
      <c r="G3" s="6"/>
      <c r="H3" s="7"/>
      <c r="I3" s="5"/>
    </row>
    <row r="4" s="1" customFormat="1" ht="16.5" customHeight="1" spans="1:9">
      <c r="A4" s="4" t="s">
        <v>5</v>
      </c>
      <c r="B4" s="5"/>
      <c r="C4" s="2"/>
      <c r="D4" s="2"/>
      <c r="E4" s="6"/>
      <c r="F4" s="6"/>
      <c r="G4" s="6"/>
      <c r="H4" s="7"/>
      <c r="I4" s="5"/>
    </row>
    <row r="5" s="1" customFormat="1" ht="16.5" customHeight="1" spans="1:9">
      <c r="A5" s="4" t="s">
        <v>6</v>
      </c>
      <c r="B5" s="5"/>
      <c r="C5" s="2"/>
      <c r="D5" s="2"/>
      <c r="E5" s="6"/>
      <c r="F5" s="6"/>
      <c r="G5" s="6"/>
      <c r="H5" s="7"/>
      <c r="I5" s="5"/>
    </row>
    <row r="6" s="2" customFormat="1" spans="1:9">
      <c r="A6" s="11" t="s">
        <v>7</v>
      </c>
      <c r="B6" s="12"/>
      <c r="C6" s="13" t="s">
        <v>8</v>
      </c>
      <c r="D6" s="14" t="s">
        <v>9</v>
      </c>
      <c r="E6" s="14" t="s">
        <v>10</v>
      </c>
      <c r="F6" s="14" t="s">
        <v>11</v>
      </c>
      <c r="G6" s="14" t="s">
        <v>12</v>
      </c>
      <c r="H6" s="13" t="s">
        <v>13</v>
      </c>
      <c r="I6" s="5"/>
    </row>
    <row r="7" s="2" customFormat="1" spans="1:9">
      <c r="A7" s="15" t="s">
        <v>14</v>
      </c>
      <c r="B7" s="16"/>
      <c r="C7" s="17"/>
      <c r="D7" s="17"/>
      <c r="E7" s="18"/>
      <c r="F7" s="18"/>
      <c r="G7" s="18"/>
      <c r="H7" s="19"/>
      <c r="I7" s="5"/>
    </row>
    <row r="8" s="2" customFormat="1" ht="102" customHeight="1" spans="1:8">
      <c r="A8" s="20" t="s">
        <v>15</v>
      </c>
      <c r="B8" s="21" t="s">
        <v>16</v>
      </c>
      <c r="C8" s="22" t="s">
        <v>17</v>
      </c>
      <c r="D8" s="23">
        <v>700</v>
      </c>
      <c r="E8" s="24">
        <v>1</v>
      </c>
      <c r="F8" s="25">
        <v>4</v>
      </c>
      <c r="G8" s="26">
        <f t="shared" ref="G8:G12" si="0">D8*E8*F8</f>
        <v>2800</v>
      </c>
      <c r="H8" s="27" t="s">
        <v>18</v>
      </c>
    </row>
    <row r="9" s="2" customFormat="1" ht="102" customHeight="1" spans="1:8">
      <c r="A9" s="28"/>
      <c r="B9" s="21"/>
      <c r="C9" s="29" t="s">
        <v>19</v>
      </c>
      <c r="D9" s="23">
        <v>800</v>
      </c>
      <c r="E9" s="24">
        <v>1</v>
      </c>
      <c r="F9" s="25">
        <v>1</v>
      </c>
      <c r="G9" s="26">
        <f t="shared" si="0"/>
        <v>800</v>
      </c>
      <c r="H9" s="27"/>
    </row>
    <row r="10" s="2" customFormat="1" ht="36" customHeight="1" spans="1:9">
      <c r="A10" s="30" t="s">
        <v>20</v>
      </c>
      <c r="B10" s="21"/>
      <c r="C10" s="29" t="s">
        <v>21</v>
      </c>
      <c r="D10" s="27">
        <v>68</v>
      </c>
      <c r="E10" s="24">
        <v>1</v>
      </c>
      <c r="F10" s="25">
        <v>2</v>
      </c>
      <c r="G10" s="26">
        <f t="shared" si="0"/>
        <v>136</v>
      </c>
      <c r="H10" s="27"/>
      <c r="I10" s="5"/>
    </row>
    <row r="11" s="2" customFormat="1" ht="36" customHeight="1" spans="1:9">
      <c r="A11" s="31" t="s">
        <v>22</v>
      </c>
      <c r="B11" s="32"/>
      <c r="C11" s="29" t="s">
        <v>23</v>
      </c>
      <c r="D11" s="23">
        <v>218</v>
      </c>
      <c r="E11" s="33">
        <v>1</v>
      </c>
      <c r="F11" s="24">
        <v>4</v>
      </c>
      <c r="G11" s="26">
        <f t="shared" si="0"/>
        <v>872</v>
      </c>
      <c r="H11" s="34"/>
      <c r="I11" s="5"/>
    </row>
    <row r="12" s="2" customFormat="1" ht="36" customHeight="1" spans="1:9">
      <c r="A12" s="31"/>
      <c r="B12" s="32"/>
      <c r="C12" s="35" t="s">
        <v>24</v>
      </c>
      <c r="D12" s="23">
        <v>3499</v>
      </c>
      <c r="E12" s="33">
        <v>1</v>
      </c>
      <c r="F12" s="24">
        <v>1</v>
      </c>
      <c r="G12" s="26">
        <f t="shared" si="0"/>
        <v>3499</v>
      </c>
      <c r="H12" s="34"/>
      <c r="I12" s="5"/>
    </row>
    <row r="13" s="2" customFormat="1" spans="1:9">
      <c r="A13" s="36" t="s">
        <v>25</v>
      </c>
      <c r="B13" s="37"/>
      <c r="C13" s="17"/>
      <c r="D13" s="38"/>
      <c r="E13" s="18"/>
      <c r="F13" s="18"/>
      <c r="G13" s="18"/>
      <c r="H13" s="19"/>
      <c r="I13" s="5"/>
    </row>
    <row r="14" s="2" customFormat="1" spans="1:9">
      <c r="A14" s="39" t="s">
        <v>26</v>
      </c>
      <c r="B14" s="39"/>
      <c r="C14" s="22" t="s">
        <v>27</v>
      </c>
      <c r="D14" s="40">
        <v>450</v>
      </c>
      <c r="E14" s="25">
        <v>1</v>
      </c>
      <c r="F14" s="25">
        <v>1</v>
      </c>
      <c r="G14" s="24">
        <f>D14*E14*F14</f>
        <v>450</v>
      </c>
      <c r="H14" s="41"/>
      <c r="I14" s="5"/>
    </row>
    <row r="15" s="2" customFormat="1" spans="1:9">
      <c r="A15" s="39" t="s">
        <v>28</v>
      </c>
      <c r="B15" s="39"/>
      <c r="C15" s="22" t="s">
        <v>29</v>
      </c>
      <c r="D15" s="40">
        <v>1600</v>
      </c>
      <c r="E15" s="25">
        <v>1</v>
      </c>
      <c r="F15" s="25">
        <v>1</v>
      </c>
      <c r="G15" s="24">
        <f>D15*E15*F15</f>
        <v>1600</v>
      </c>
      <c r="H15" s="41"/>
      <c r="I15" s="5"/>
    </row>
    <row r="16" s="2" customFormat="1" spans="1:9">
      <c r="A16" s="22" t="s">
        <v>30</v>
      </c>
      <c r="B16" s="22"/>
      <c r="C16" s="42" t="s">
        <v>27</v>
      </c>
      <c r="D16" s="40">
        <v>1500</v>
      </c>
      <c r="E16" s="25">
        <v>1</v>
      </c>
      <c r="F16" s="25">
        <v>1</v>
      </c>
      <c r="G16" s="24">
        <f>D16*E16*F16</f>
        <v>1500</v>
      </c>
      <c r="H16" s="29" t="s">
        <v>31</v>
      </c>
      <c r="I16" s="5"/>
    </row>
    <row r="17" s="2" customFormat="1" ht="25" customHeight="1" spans="1:9">
      <c r="A17" s="22" t="s">
        <v>32</v>
      </c>
      <c r="B17" s="22"/>
      <c r="C17" s="42" t="s">
        <v>33</v>
      </c>
      <c r="D17" s="40">
        <v>1987</v>
      </c>
      <c r="E17" s="25">
        <v>1</v>
      </c>
      <c r="F17" s="25">
        <v>1</v>
      </c>
      <c r="G17" s="24">
        <f>D17*E17*F17</f>
        <v>1987</v>
      </c>
      <c r="H17" s="29" t="s">
        <v>34</v>
      </c>
      <c r="I17" s="5"/>
    </row>
    <row r="18" s="2" customFormat="1" ht="42.75" spans="1:9">
      <c r="A18" s="42" t="s">
        <v>35</v>
      </c>
      <c r="B18" s="22"/>
      <c r="C18" s="42" t="s">
        <v>36</v>
      </c>
      <c r="D18" s="40">
        <v>4825.32</v>
      </c>
      <c r="E18" s="25">
        <v>1</v>
      </c>
      <c r="F18" s="25">
        <v>1</v>
      </c>
      <c r="G18" s="24">
        <f>D18*E18*F18</f>
        <v>4825.32</v>
      </c>
      <c r="H18" s="29" t="s">
        <v>37</v>
      </c>
      <c r="I18" s="5"/>
    </row>
    <row r="19" s="2" customFormat="1" spans="1:9">
      <c r="A19" s="36" t="s">
        <v>38</v>
      </c>
      <c r="B19" s="37"/>
      <c r="C19" s="36"/>
      <c r="D19" s="38"/>
      <c r="E19" s="18"/>
      <c r="F19" s="18"/>
      <c r="G19" s="18"/>
      <c r="H19" s="19"/>
      <c r="I19" s="5"/>
    </row>
    <row r="20" s="2" customFormat="1" ht="28.5" spans="1:9">
      <c r="A20" s="29" t="s">
        <v>39</v>
      </c>
      <c r="B20" s="29"/>
      <c r="C20" s="41"/>
      <c r="D20" s="23">
        <v>619.5</v>
      </c>
      <c r="E20" s="43">
        <v>1</v>
      </c>
      <c r="F20" s="25">
        <v>1</v>
      </c>
      <c r="G20" s="26">
        <f>D20*E20*F20</f>
        <v>619.5</v>
      </c>
      <c r="H20" s="22" t="s">
        <v>40</v>
      </c>
      <c r="I20" s="5"/>
    </row>
    <row r="21" s="3" customFormat="1" ht="28.5" spans="1:9">
      <c r="A21" s="29" t="s">
        <v>39</v>
      </c>
      <c r="B21" s="29"/>
      <c r="C21" s="41"/>
      <c r="D21" s="23">
        <v>500</v>
      </c>
      <c r="E21" s="43">
        <v>1</v>
      </c>
      <c r="F21" s="25">
        <v>2</v>
      </c>
      <c r="G21" s="26">
        <f>D21*E21*F21</f>
        <v>1000</v>
      </c>
      <c r="H21" s="22" t="s">
        <v>40</v>
      </c>
      <c r="I21" s="53"/>
    </row>
    <row r="22" s="2" customFormat="1" ht="28.5" spans="1:9">
      <c r="A22" s="36" t="s">
        <v>41</v>
      </c>
      <c r="B22" s="37"/>
      <c r="C22" s="17"/>
      <c r="D22" s="38"/>
      <c r="E22" s="18"/>
      <c r="F22" s="18"/>
      <c r="G22" s="18"/>
      <c r="H22" s="19"/>
      <c r="I22" s="5"/>
    </row>
    <row r="23" s="2" customFormat="1" spans="1:8">
      <c r="A23" s="22" t="s">
        <v>42</v>
      </c>
      <c r="B23" s="22"/>
      <c r="C23" s="21"/>
      <c r="D23" s="44">
        <v>0.1</v>
      </c>
      <c r="E23" s="24">
        <v>1</v>
      </c>
      <c r="F23" s="24">
        <v>1</v>
      </c>
      <c r="G23" s="45">
        <f>SUM(G8:G21)*D23</f>
        <v>2008.882</v>
      </c>
      <c r="H23" s="22" t="s">
        <v>43</v>
      </c>
    </row>
    <row r="24" s="2" customFormat="1" spans="1:8">
      <c r="A24" s="22" t="s">
        <v>44</v>
      </c>
      <c r="B24" s="22"/>
      <c r="C24" s="21"/>
      <c r="D24" s="46">
        <v>0.06</v>
      </c>
      <c r="E24" s="24">
        <v>1</v>
      </c>
      <c r="F24" s="24">
        <v>1</v>
      </c>
      <c r="G24" s="46">
        <f>SUM(G8:G23)*D24</f>
        <v>1325.86212</v>
      </c>
      <c r="H24" s="22"/>
    </row>
    <row r="25" s="1" customFormat="1" spans="1:9">
      <c r="A25" s="47" t="s">
        <v>45</v>
      </c>
      <c r="B25" s="48"/>
      <c r="C25" s="48"/>
      <c r="D25" s="49"/>
      <c r="E25" s="50"/>
      <c r="F25" s="50"/>
      <c r="G25" s="49">
        <f>SUM(G8:G24)</f>
        <v>23423.56412</v>
      </c>
      <c r="H25" s="51"/>
      <c r="I25" s="5"/>
    </row>
    <row r="26" s="1" customFormat="1" spans="1:9">
      <c r="A26" s="4"/>
      <c r="B26" s="5"/>
      <c r="C26" s="2"/>
      <c r="D26" s="2"/>
      <c r="E26" s="6"/>
      <c r="F26" s="6"/>
      <c r="G26" s="52"/>
      <c r="H26" s="7"/>
      <c r="I26" s="5"/>
    </row>
  </sheetData>
  <mergeCells count="8">
    <mergeCell ref="B1:E1"/>
    <mergeCell ref="A6:B6"/>
    <mergeCell ref="A7:B7"/>
    <mergeCell ref="A8:A9"/>
    <mergeCell ref="A11:A12"/>
    <mergeCell ref="B8:B9"/>
    <mergeCell ref="B11:B12"/>
    <mergeCell ref="H8:H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Tourism-壮汉</cp:lastModifiedBy>
  <dcterms:created xsi:type="dcterms:W3CDTF">2019-07-01T09:46:00Z</dcterms:created>
  <dcterms:modified xsi:type="dcterms:W3CDTF">2019-07-19T01:58:56Z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