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年康辉\威马发布会\"/>
    </mc:Choice>
  </mc:AlternateContent>
  <bookViews>
    <workbookView xWindow="0" yWindow="0" windowWidth="21600" windowHeight="10020"/>
  </bookViews>
  <sheets>
    <sheet name="康得思酒店" sheetId="3" r:id="rId1"/>
  </sheets>
  <definedNames>
    <definedName name="_xlnm.Print_Area" localSheetId="0">康得思酒店!$A$1:$I$56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3" l="1"/>
  <c r="G42" i="3"/>
  <c r="G40" i="3"/>
  <c r="G48" i="3"/>
  <c r="G50" i="3"/>
  <c r="G51" i="3"/>
  <c r="G52" i="3"/>
  <c r="G49" i="3"/>
  <c r="G39" i="3"/>
  <c r="G37" i="3" l="1"/>
  <c r="G38" i="3"/>
  <c r="G34" i="3"/>
  <c r="G33" i="3"/>
  <c r="G5" i="3"/>
  <c r="G4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6" i="3"/>
  <c r="G29" i="3"/>
  <c r="G30" i="3"/>
  <c r="G31" i="3"/>
  <c r="G32" i="3"/>
  <c r="G35" i="3"/>
  <c r="G36" i="3"/>
  <c r="G41" i="3"/>
  <c r="G44" i="3"/>
  <c r="G45" i="3"/>
  <c r="G46" i="3"/>
  <c r="G47" i="3"/>
  <c r="G53" i="3" l="1"/>
  <c r="G54" i="3" s="1"/>
  <c r="G55" i="3" s="1"/>
  <c r="G56" i="3" l="1"/>
</calcChain>
</file>

<file path=xl/sharedStrings.xml><?xml version="1.0" encoding="utf-8"?>
<sst xmlns="http://schemas.openxmlformats.org/spreadsheetml/2006/main" count="113" uniqueCount="84">
  <si>
    <t xml:space="preserve">Event:                 </t>
  </si>
  <si>
    <t xml:space="preserve">Date:   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</si>
  <si>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</si>
  <si>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</si>
  <si>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</si>
  <si>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</si>
  <si>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</si>
  <si>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</si>
  <si>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</si>
  <si>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</si>
  <si>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客房</t>
  </si>
  <si>
    <t>用餐</t>
  </si>
  <si>
    <t>工作人员</t>
  </si>
  <si>
    <t>餐补</t>
  </si>
  <si>
    <t>交通</t>
  </si>
  <si>
    <t>住宿</t>
  </si>
  <si>
    <t>总计（Net）</t>
  </si>
  <si>
    <t>服务费%</t>
  </si>
  <si>
    <t>增值税%</t>
  </si>
  <si>
    <t>总计的6%</t>
  </si>
  <si>
    <t>含税总计</t>
  </si>
  <si>
    <t>总计的10%</t>
    <phoneticPr fontId="3" type="noConversion"/>
  </si>
  <si>
    <t>会议室</t>
    <phoneticPr fontId="3" type="noConversion"/>
  </si>
  <si>
    <t>Venue:上海</t>
    <phoneticPr fontId="4" type="noConversion"/>
  </si>
  <si>
    <t>制作物</t>
  </si>
  <si>
    <t>威马发布会</t>
    <phoneticPr fontId="3" type="noConversion"/>
  </si>
  <si>
    <t>350人</t>
    <phoneticPr fontId="4" type="noConversion"/>
  </si>
  <si>
    <t>单早</t>
    <phoneticPr fontId="3" type="noConversion"/>
  </si>
  <si>
    <t>12.11午餐</t>
  </si>
  <si>
    <t>12.11晚餐</t>
  </si>
  <si>
    <t>12.12午餐</t>
  </si>
  <si>
    <t>12.12晚餐</t>
  </si>
  <si>
    <t>交通</t>
    <phoneticPr fontId="3" type="noConversion"/>
  </si>
  <si>
    <t>高铁</t>
    <phoneticPr fontId="3" type="noConversion"/>
  </si>
  <si>
    <t>机票</t>
    <phoneticPr fontId="3" type="noConversion"/>
  </si>
  <si>
    <t>北京-上海往返</t>
    <phoneticPr fontId="3" type="noConversion"/>
  </si>
  <si>
    <t>广州-上海往返</t>
    <phoneticPr fontId="3" type="noConversion"/>
  </si>
  <si>
    <t>深圳-上海往返</t>
    <phoneticPr fontId="3" type="noConversion"/>
  </si>
  <si>
    <t>成都-上海往返</t>
    <phoneticPr fontId="3" type="noConversion"/>
  </si>
  <si>
    <t>重庆-上海往返</t>
    <phoneticPr fontId="3" type="noConversion"/>
  </si>
  <si>
    <t>大连-上海往返</t>
    <phoneticPr fontId="3" type="noConversion"/>
  </si>
  <si>
    <t>贵阳-上海往返</t>
    <phoneticPr fontId="3" type="noConversion"/>
  </si>
  <si>
    <t>海口-上海往返</t>
    <phoneticPr fontId="3" type="noConversion"/>
  </si>
  <si>
    <t>济南-上海往返</t>
    <phoneticPr fontId="3" type="noConversion"/>
  </si>
  <si>
    <t>青岛-上海往返</t>
    <phoneticPr fontId="3" type="noConversion"/>
  </si>
  <si>
    <t>石家庄-上海往返</t>
    <phoneticPr fontId="3" type="noConversion"/>
  </si>
  <si>
    <t>太原-上海往返</t>
    <phoneticPr fontId="3" type="noConversion"/>
  </si>
  <si>
    <t>天津-上海往返</t>
    <phoneticPr fontId="3" type="noConversion"/>
  </si>
  <si>
    <t>武汉-上海往返</t>
    <phoneticPr fontId="3" type="noConversion"/>
  </si>
  <si>
    <t>西安-上海往返</t>
    <phoneticPr fontId="3" type="noConversion"/>
  </si>
  <si>
    <t>长沙-上海往返</t>
    <phoneticPr fontId="3" type="noConversion"/>
  </si>
  <si>
    <t>郑州-上海往返</t>
    <phoneticPr fontId="3" type="noConversion"/>
  </si>
  <si>
    <t>车辆</t>
    <phoneticPr fontId="3" type="noConversion"/>
  </si>
  <si>
    <t>工作GL8</t>
    <phoneticPr fontId="3" type="noConversion"/>
  </si>
  <si>
    <t>12日VIP用餐</t>
    <phoneticPr fontId="3" type="noConversion"/>
  </si>
  <si>
    <t>12.12会议室</t>
    <phoneticPr fontId="3" type="noConversion"/>
  </si>
  <si>
    <t>12.12会议室</t>
    <phoneticPr fontId="3" type="noConversion"/>
  </si>
  <si>
    <t>12日茶歇</t>
    <phoneticPr fontId="3" type="noConversion"/>
  </si>
  <si>
    <t>接机工作人员</t>
    <phoneticPr fontId="3" type="noConversion"/>
  </si>
  <si>
    <t>接送机大巴</t>
    <phoneticPr fontId="3" type="noConversion"/>
  </si>
  <si>
    <t>短驳大巴</t>
    <phoneticPr fontId="3" type="noConversion"/>
  </si>
  <si>
    <t>接送机GL8</t>
    <phoneticPr fontId="3" type="noConversion"/>
  </si>
  <si>
    <t>45座大巴</t>
    <phoneticPr fontId="3" type="noConversion"/>
  </si>
  <si>
    <t>全天包车(8小时100公里)</t>
    <phoneticPr fontId="3" type="noConversion"/>
  </si>
  <si>
    <t>20人包间(不含酒水)</t>
    <phoneticPr fontId="3" type="noConversion"/>
  </si>
  <si>
    <t>杭州-上海往返</t>
    <phoneticPr fontId="3" type="noConversion"/>
  </si>
  <si>
    <t>温州-上海往返</t>
    <phoneticPr fontId="3" type="noConversion"/>
  </si>
  <si>
    <t>南昌-上海往返</t>
    <phoneticPr fontId="3" type="noConversion"/>
  </si>
  <si>
    <t>南京-上海往返</t>
    <phoneticPr fontId="3" type="noConversion"/>
  </si>
  <si>
    <t>苏州-上海往返</t>
    <phoneticPr fontId="3" type="noConversion"/>
  </si>
  <si>
    <t>酒店房间物料</t>
    <phoneticPr fontId="3" type="noConversion"/>
  </si>
  <si>
    <t>工作人员</t>
    <phoneticPr fontId="3" type="noConversion"/>
  </si>
  <si>
    <t>单人间(高级房)</t>
    <phoneticPr fontId="3" type="noConversion"/>
  </si>
  <si>
    <t>单人间(豪华房)</t>
    <phoneticPr fontId="3" type="noConversion"/>
  </si>
  <si>
    <t>单人间(行政房)</t>
    <phoneticPr fontId="3" type="noConversion"/>
  </si>
  <si>
    <t>虹桥厅1/3 145平 4米层高</t>
    <phoneticPr fontId="3" type="noConversion"/>
  </si>
  <si>
    <t>3个点心,水果拼盘,咖啡茶</t>
    <phoneticPr fontId="3" type="noConversion"/>
  </si>
  <si>
    <t>会议室</t>
    <phoneticPr fontId="3" type="noConversion"/>
  </si>
  <si>
    <t>提前进场搭建</t>
    <phoneticPr fontId="3" type="noConversion"/>
  </si>
  <si>
    <t>会议室布置</t>
    <phoneticPr fontId="3" type="noConversion"/>
  </si>
  <si>
    <t>酒店服务费</t>
    <phoneticPr fontId="3" type="noConversion"/>
  </si>
  <si>
    <t>房间物料摆放</t>
    <phoneticPr fontId="3" type="noConversion"/>
  </si>
  <si>
    <t>房间水果&amp;房间茶点</t>
    <phoneticPr fontId="3" type="noConversion"/>
  </si>
  <si>
    <t>VVIP房间物料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</si>
</sst>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#,##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176" fontId="2" fillId="2" borderId="0" xfId="1" applyNumberFormat="1" applyFont="1" applyFill="1" applyAlignment="1">
      <alignment horizontal="center" vertical="center"/>
    </xf>
    <xf numFmtId="0" fontId="5" fillId="2" borderId="0" xfId="2" applyFont="1" applyFill="1" applyBorder="1"/>
    <xf numFmtId="0" fontId="5" fillId="2" borderId="0" xfId="2" applyFont="1" applyFill="1" applyBorder="1" applyAlignment="1">
      <alignment horizontal="right"/>
    </xf>
    <xf numFmtId="0" fontId="2" fillId="2" borderId="0" xfId="2" applyFont="1" applyFill="1" applyBorder="1" applyAlignment="1">
      <alignment vertical="center"/>
    </xf>
    <xf numFmtId="0" fontId="2" fillId="2" borderId="0" xfId="2" applyFont="1" applyFill="1" applyAlignment="1">
      <alignment horizontal="center" vertical="center" wrapText="1"/>
    </xf>
    <xf numFmtId="177" fontId="2" fillId="2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77" fontId="6" fillId="2" borderId="1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177" fontId="2" fillId="0" borderId="1" xfId="2" applyNumberFormat="1" applyFont="1" applyFill="1" applyBorder="1" applyAlignment="1">
      <alignment horizontal="center" vertical="center"/>
    </xf>
    <xf numFmtId="177" fontId="2" fillId="3" borderId="1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/>
    </xf>
    <xf numFmtId="177" fontId="5" fillId="2" borderId="0" xfId="2" applyNumberFormat="1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77" fontId="6" fillId="0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57" fontId="2" fillId="2" borderId="0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/>
    </xf>
    <xf numFmtId="177" fontId="6" fillId="0" borderId="3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177" fontId="6" fillId="0" borderId="4" xfId="2" applyNumberFormat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</cellXfs>
  <cellStyles count="3">
    <cellStyle name="Normal" xfId="2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zoomScale="85" zoomScaleNormal="85" workbookViewId="0">
      <selection activeCell="B43" sqref="B43"/>
    </sheetView>
  </sheetViews>
  <sheetFormatPr defaultColWidth="9.81640625" defaultRowHeight="13" x14ac:dyDescent="0.35"/>
  <cols>
    <col min="1" max="1" width="16.6328125" style="13" customWidth="1"/>
    <col min="2" max="2" width="33.7265625" style="16" bestFit="1" customWidth="1"/>
    <col min="3" max="3" width="19.81640625" style="16" customWidth="1"/>
    <col min="4" max="4" width="11.1796875" style="17" customWidth="1"/>
    <col min="5" max="5" width="10.90625" style="17" customWidth="1"/>
    <col min="6" max="6" width="10.26953125" style="17" bestFit="1" customWidth="1"/>
    <col min="7" max="7" width="13.1796875" style="18" bestFit="1" customWidth="1"/>
    <col min="8" max="8" width="47.81640625" style="18" customWidth="1"/>
    <col min="9" max="14" width="9.81640625" style="3"/>
    <col min="15" max="15" width="9.81640625" style="4"/>
    <col min="16" max="16384" width="9.81640625" style="13"/>
  </cols>
  <sheetData>
    <row r="1" spans="1:15" s="3" customFormat="1" ht="25.5" customHeight="1" x14ac:dyDescent="0.35">
      <c r="A1" s="1" t="s">
        <v>0</v>
      </c>
      <c r="B1" s="35" t="s">
        <v>25</v>
      </c>
      <c r="C1" s="35"/>
      <c r="D1" s="36" t="s">
        <v>23</v>
      </c>
      <c r="E1" s="36"/>
      <c r="F1" s="36"/>
      <c r="G1" s="36"/>
      <c r="H1" s="2"/>
      <c r="O1" s="4"/>
    </row>
    <row r="2" spans="1:15" s="3" customFormat="1" ht="33" customHeight="1" x14ac:dyDescent="0.35">
      <c r="A2" s="5" t="s">
        <v>1</v>
      </c>
      <c r="B2" s="37">
        <v>43082</v>
      </c>
      <c r="C2" s="37"/>
      <c r="D2" s="38" t="s">
        <v>2</v>
      </c>
      <c r="E2" s="38"/>
      <c r="F2" s="2" t="s">
        <v>26</v>
      </c>
      <c r="G2" s="6"/>
      <c r="H2" s="2"/>
      <c r="O2" s="4"/>
    </row>
    <row r="3" spans="1:15" s="9" customFormat="1" ht="16.5" x14ac:dyDescent="0.25">
      <c r="A3" s="39" t="s">
        <v>3</v>
      </c>
      <c r="B3" s="39"/>
      <c r="C3" s="20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spans="1:15" s="9" customFormat="1" ht="16.5" x14ac:dyDescent="0.25">
      <c r="A4" s="42" t="s">
        <v>10</v>
      </c>
      <c r="B4" s="42" t="s">
        <v>10</v>
      </c>
      <c r="C4" s="10" t="s">
        <v>72</v>
      </c>
      <c r="D4" s="11">
        <v>700</v>
      </c>
      <c r="E4" s="27">
        <v>130</v>
      </c>
      <c r="F4" s="27">
        <v>1</v>
      </c>
      <c r="G4" s="27">
        <f t="shared" ref="G4:G5" si="0">D4*E4*F4</f>
        <v>91000</v>
      </c>
      <c r="H4" s="27" t="s">
        <v>27</v>
      </c>
    </row>
    <row r="5" spans="1:15" s="9" customFormat="1" ht="16.5" x14ac:dyDescent="0.25">
      <c r="A5" s="43"/>
      <c r="B5" s="43"/>
      <c r="C5" s="10" t="s">
        <v>73</v>
      </c>
      <c r="D5" s="11">
        <v>900</v>
      </c>
      <c r="E5" s="27">
        <v>120</v>
      </c>
      <c r="F5" s="27">
        <v>1</v>
      </c>
      <c r="G5" s="27">
        <f t="shared" si="0"/>
        <v>108000</v>
      </c>
      <c r="H5" s="27" t="s">
        <v>27</v>
      </c>
    </row>
    <row r="6" spans="1:15" s="9" customFormat="1" ht="16.5" x14ac:dyDescent="0.25">
      <c r="A6" s="43"/>
      <c r="B6" s="44"/>
      <c r="C6" s="10" t="s">
        <v>74</v>
      </c>
      <c r="D6" s="11">
        <v>1100</v>
      </c>
      <c r="E6" s="21">
        <v>50</v>
      </c>
      <c r="F6" s="21">
        <v>1</v>
      </c>
      <c r="G6" s="21">
        <f t="shared" ref="G6:G11" si="1">D6*E6*F6</f>
        <v>55000</v>
      </c>
      <c r="H6" s="21" t="s">
        <v>27</v>
      </c>
    </row>
    <row r="7" spans="1:15" s="9" customFormat="1" ht="16.5" x14ac:dyDescent="0.25">
      <c r="A7" s="42" t="s">
        <v>32</v>
      </c>
      <c r="B7" s="23" t="s">
        <v>33</v>
      </c>
      <c r="C7" s="10"/>
      <c r="D7" s="11">
        <v>166</v>
      </c>
      <c r="E7" s="22">
        <v>1</v>
      </c>
      <c r="F7" s="22">
        <v>16</v>
      </c>
      <c r="G7" s="26">
        <f t="shared" si="1"/>
        <v>2656</v>
      </c>
      <c r="H7" s="22" t="s">
        <v>65</v>
      </c>
    </row>
    <row r="8" spans="1:15" s="9" customFormat="1" ht="16.5" x14ac:dyDescent="0.25">
      <c r="A8" s="43"/>
      <c r="B8" s="23" t="s">
        <v>33</v>
      </c>
      <c r="C8" s="10"/>
      <c r="D8" s="11">
        <v>442</v>
      </c>
      <c r="E8" s="24">
        <v>1</v>
      </c>
      <c r="F8" s="22">
        <v>14</v>
      </c>
      <c r="G8" s="26">
        <f t="shared" si="1"/>
        <v>6188</v>
      </c>
      <c r="H8" s="22" t="s">
        <v>66</v>
      </c>
    </row>
    <row r="9" spans="1:15" s="9" customFormat="1" ht="16.5" x14ac:dyDescent="0.25">
      <c r="A9" s="43"/>
      <c r="B9" s="25" t="s">
        <v>33</v>
      </c>
      <c r="C9" s="10"/>
      <c r="D9" s="11">
        <v>693</v>
      </c>
      <c r="E9" s="24">
        <v>1</v>
      </c>
      <c r="F9" s="24">
        <v>1</v>
      </c>
      <c r="G9" s="26">
        <f t="shared" si="1"/>
        <v>693</v>
      </c>
      <c r="H9" s="24" t="s">
        <v>67</v>
      </c>
    </row>
    <row r="10" spans="1:15" s="9" customFormat="1" ht="16.5" x14ac:dyDescent="0.25">
      <c r="A10" s="43"/>
      <c r="B10" s="25" t="s">
        <v>33</v>
      </c>
      <c r="C10" s="10"/>
      <c r="D10" s="11">
        <v>289</v>
      </c>
      <c r="E10" s="24">
        <v>1</v>
      </c>
      <c r="F10" s="24">
        <v>3</v>
      </c>
      <c r="G10" s="26">
        <f t="shared" si="1"/>
        <v>867</v>
      </c>
      <c r="H10" s="24" t="s">
        <v>68</v>
      </c>
    </row>
    <row r="11" spans="1:15" s="9" customFormat="1" ht="16.5" x14ac:dyDescent="0.25">
      <c r="A11" s="43"/>
      <c r="B11" s="25" t="s">
        <v>33</v>
      </c>
      <c r="C11" s="10"/>
      <c r="D11" s="11">
        <v>99</v>
      </c>
      <c r="E11" s="24">
        <v>1</v>
      </c>
      <c r="F11" s="24">
        <v>1</v>
      </c>
      <c r="G11" s="26">
        <f t="shared" si="1"/>
        <v>99</v>
      </c>
      <c r="H11" s="24" t="s">
        <v>69</v>
      </c>
    </row>
    <row r="12" spans="1:15" s="9" customFormat="1" ht="16.5" x14ac:dyDescent="0.25">
      <c r="A12" s="43"/>
      <c r="B12" s="25" t="s">
        <v>34</v>
      </c>
      <c r="C12" s="10"/>
      <c r="D12" s="11">
        <v>2580</v>
      </c>
      <c r="E12" s="24">
        <v>1</v>
      </c>
      <c r="F12" s="24">
        <v>194</v>
      </c>
      <c r="G12" s="26">
        <f t="shared" ref="G12:G28" si="2">D12*E12*F12</f>
        <v>500520</v>
      </c>
      <c r="H12" s="24" t="s">
        <v>35</v>
      </c>
    </row>
    <row r="13" spans="1:15" s="9" customFormat="1" ht="16.5" x14ac:dyDescent="0.25">
      <c r="A13" s="43"/>
      <c r="B13" s="25" t="s">
        <v>34</v>
      </c>
      <c r="C13" s="10"/>
      <c r="D13" s="11">
        <v>2800</v>
      </c>
      <c r="E13" s="26">
        <v>1</v>
      </c>
      <c r="F13" s="24">
        <v>27</v>
      </c>
      <c r="G13" s="26">
        <f t="shared" si="2"/>
        <v>75600</v>
      </c>
      <c r="H13" s="24" t="s">
        <v>36</v>
      </c>
    </row>
    <row r="14" spans="1:15" s="9" customFormat="1" ht="16.5" x14ac:dyDescent="0.25">
      <c r="A14" s="43"/>
      <c r="B14" s="25" t="s">
        <v>34</v>
      </c>
      <c r="C14" s="10"/>
      <c r="D14" s="11">
        <v>2900</v>
      </c>
      <c r="E14" s="26">
        <v>1</v>
      </c>
      <c r="F14" s="24">
        <v>7</v>
      </c>
      <c r="G14" s="26">
        <f t="shared" si="2"/>
        <v>20300</v>
      </c>
      <c r="H14" s="24" t="s">
        <v>37</v>
      </c>
    </row>
    <row r="15" spans="1:15" s="9" customFormat="1" ht="16.5" x14ac:dyDescent="0.25">
      <c r="A15" s="43"/>
      <c r="B15" s="25" t="s">
        <v>34</v>
      </c>
      <c r="C15" s="10"/>
      <c r="D15" s="11">
        <v>3620</v>
      </c>
      <c r="E15" s="26">
        <v>1</v>
      </c>
      <c r="F15" s="24">
        <v>11</v>
      </c>
      <c r="G15" s="26">
        <f t="shared" si="2"/>
        <v>39820</v>
      </c>
      <c r="H15" s="24" t="s">
        <v>38</v>
      </c>
    </row>
    <row r="16" spans="1:15" s="9" customFormat="1" ht="16.5" x14ac:dyDescent="0.25">
      <c r="A16" s="43"/>
      <c r="B16" s="25" t="s">
        <v>34</v>
      </c>
      <c r="C16" s="10"/>
      <c r="D16" s="11">
        <v>3200</v>
      </c>
      <c r="E16" s="26">
        <v>1</v>
      </c>
      <c r="F16" s="24">
        <v>9</v>
      </c>
      <c r="G16" s="26">
        <f t="shared" si="2"/>
        <v>28800</v>
      </c>
      <c r="H16" s="24" t="s">
        <v>39</v>
      </c>
    </row>
    <row r="17" spans="1:8" s="9" customFormat="1" ht="16.5" x14ac:dyDescent="0.25">
      <c r="A17" s="43"/>
      <c r="B17" s="25" t="s">
        <v>34</v>
      </c>
      <c r="C17" s="10"/>
      <c r="D17" s="11">
        <v>2360</v>
      </c>
      <c r="E17" s="26">
        <v>1</v>
      </c>
      <c r="F17" s="24">
        <v>2</v>
      </c>
      <c r="G17" s="26">
        <f t="shared" si="2"/>
        <v>4720</v>
      </c>
      <c r="H17" s="24" t="s">
        <v>40</v>
      </c>
    </row>
    <row r="18" spans="1:8" s="9" customFormat="1" ht="16.5" x14ac:dyDescent="0.25">
      <c r="A18" s="43"/>
      <c r="B18" s="25" t="s">
        <v>34</v>
      </c>
      <c r="C18" s="10"/>
      <c r="D18" s="11">
        <v>3480</v>
      </c>
      <c r="E18" s="26">
        <v>1</v>
      </c>
      <c r="F18" s="24">
        <v>2</v>
      </c>
      <c r="G18" s="26">
        <f t="shared" si="2"/>
        <v>6960</v>
      </c>
      <c r="H18" s="24" t="s">
        <v>41</v>
      </c>
    </row>
    <row r="19" spans="1:8" s="9" customFormat="1" ht="16.5" x14ac:dyDescent="0.25">
      <c r="A19" s="43"/>
      <c r="B19" s="25" t="s">
        <v>34</v>
      </c>
      <c r="C19" s="10"/>
      <c r="D19" s="11">
        <v>3600</v>
      </c>
      <c r="E19" s="26">
        <v>1</v>
      </c>
      <c r="F19" s="24">
        <v>1</v>
      </c>
      <c r="G19" s="26">
        <f t="shared" si="2"/>
        <v>3600</v>
      </c>
      <c r="H19" s="24" t="s">
        <v>42</v>
      </c>
    </row>
    <row r="20" spans="1:8" s="9" customFormat="1" ht="16.5" x14ac:dyDescent="0.25">
      <c r="A20" s="43"/>
      <c r="B20" s="25" t="s">
        <v>34</v>
      </c>
      <c r="C20" s="10"/>
      <c r="D20" s="11">
        <v>2720</v>
      </c>
      <c r="E20" s="26">
        <v>1</v>
      </c>
      <c r="F20" s="24">
        <v>2</v>
      </c>
      <c r="G20" s="26">
        <f t="shared" si="2"/>
        <v>5440</v>
      </c>
      <c r="H20" s="24" t="s">
        <v>43</v>
      </c>
    </row>
    <row r="21" spans="1:8" s="9" customFormat="1" ht="16.5" x14ac:dyDescent="0.25">
      <c r="A21" s="43"/>
      <c r="B21" s="25" t="s">
        <v>34</v>
      </c>
      <c r="C21" s="10"/>
      <c r="D21" s="11">
        <v>2200</v>
      </c>
      <c r="E21" s="26">
        <v>1</v>
      </c>
      <c r="F21" s="24">
        <v>2</v>
      </c>
      <c r="G21" s="26">
        <f t="shared" si="2"/>
        <v>4400</v>
      </c>
      <c r="H21" s="24" t="s">
        <v>44</v>
      </c>
    </row>
    <row r="22" spans="1:8" s="9" customFormat="1" ht="16.5" x14ac:dyDescent="0.25">
      <c r="A22" s="43"/>
      <c r="B22" s="25" t="s">
        <v>34</v>
      </c>
      <c r="C22" s="10"/>
      <c r="D22" s="11">
        <v>2500</v>
      </c>
      <c r="E22" s="26">
        <v>1</v>
      </c>
      <c r="F22" s="24">
        <v>1</v>
      </c>
      <c r="G22" s="26">
        <f t="shared" si="2"/>
        <v>2500</v>
      </c>
      <c r="H22" s="24" t="s">
        <v>45</v>
      </c>
    </row>
    <row r="23" spans="1:8" s="9" customFormat="1" ht="16.5" x14ac:dyDescent="0.25">
      <c r="A23" s="43"/>
      <c r="B23" s="25" t="s">
        <v>34</v>
      </c>
      <c r="C23" s="10"/>
      <c r="D23" s="11">
        <v>2720</v>
      </c>
      <c r="E23" s="26">
        <v>1</v>
      </c>
      <c r="F23" s="24">
        <v>2</v>
      </c>
      <c r="G23" s="26">
        <f t="shared" si="2"/>
        <v>5440</v>
      </c>
      <c r="H23" s="24" t="s">
        <v>46</v>
      </c>
    </row>
    <row r="24" spans="1:8" s="9" customFormat="1" ht="16.5" x14ac:dyDescent="0.25">
      <c r="A24" s="43"/>
      <c r="B24" s="25" t="s">
        <v>34</v>
      </c>
      <c r="C24" s="10"/>
      <c r="D24" s="11">
        <v>3620</v>
      </c>
      <c r="E24" s="26">
        <v>1</v>
      </c>
      <c r="F24" s="24">
        <v>1</v>
      </c>
      <c r="G24" s="26">
        <f t="shared" si="2"/>
        <v>3620</v>
      </c>
      <c r="H24" s="24" t="s">
        <v>47</v>
      </c>
    </row>
    <row r="25" spans="1:8" s="9" customFormat="1" ht="16.5" x14ac:dyDescent="0.25">
      <c r="A25" s="43"/>
      <c r="B25" s="25" t="s">
        <v>34</v>
      </c>
      <c r="C25" s="10"/>
      <c r="D25" s="11">
        <v>3520</v>
      </c>
      <c r="E25" s="26">
        <v>1</v>
      </c>
      <c r="F25" s="24">
        <v>3</v>
      </c>
      <c r="G25" s="26">
        <f t="shared" si="2"/>
        <v>10560</v>
      </c>
      <c r="H25" s="24" t="s">
        <v>48</v>
      </c>
    </row>
    <row r="26" spans="1:8" s="9" customFormat="1" ht="16.5" x14ac:dyDescent="0.25">
      <c r="A26" s="43"/>
      <c r="B26" s="25" t="s">
        <v>34</v>
      </c>
      <c r="C26" s="10"/>
      <c r="D26" s="11">
        <v>2880</v>
      </c>
      <c r="E26" s="26">
        <v>1</v>
      </c>
      <c r="F26" s="24">
        <v>3</v>
      </c>
      <c r="G26" s="26">
        <f t="shared" si="2"/>
        <v>8640</v>
      </c>
      <c r="H26" s="24" t="s">
        <v>49</v>
      </c>
    </row>
    <row r="27" spans="1:8" s="9" customFormat="1" ht="16.5" x14ac:dyDescent="0.25">
      <c r="A27" s="43"/>
      <c r="B27" s="25" t="s">
        <v>34</v>
      </c>
      <c r="C27" s="10"/>
      <c r="D27" s="11">
        <v>2860</v>
      </c>
      <c r="E27" s="26">
        <v>1</v>
      </c>
      <c r="F27" s="22">
        <v>2</v>
      </c>
      <c r="G27" s="26">
        <f t="shared" si="2"/>
        <v>5720</v>
      </c>
      <c r="H27" s="22" t="s">
        <v>50</v>
      </c>
    </row>
    <row r="28" spans="1:8" s="9" customFormat="1" ht="16.5" x14ac:dyDescent="0.25">
      <c r="A28" s="44"/>
      <c r="B28" s="23" t="s">
        <v>34</v>
      </c>
      <c r="C28" s="10"/>
      <c r="D28" s="11">
        <v>2440</v>
      </c>
      <c r="E28" s="26">
        <v>1</v>
      </c>
      <c r="F28" s="22">
        <v>3</v>
      </c>
      <c r="G28" s="26">
        <f t="shared" si="2"/>
        <v>7320</v>
      </c>
      <c r="H28" s="22" t="s">
        <v>51</v>
      </c>
    </row>
    <row r="29" spans="1:8" s="9" customFormat="1" ht="16.5" x14ac:dyDescent="0.25">
      <c r="A29" s="40" t="s">
        <v>11</v>
      </c>
      <c r="B29" s="32" t="s">
        <v>28</v>
      </c>
      <c r="C29" s="10"/>
      <c r="D29" s="11">
        <v>250</v>
      </c>
      <c r="E29" s="21">
        <v>1</v>
      </c>
      <c r="F29" s="21">
        <v>50</v>
      </c>
      <c r="G29" s="24">
        <f t="shared" ref="G29:G35" si="3">D29*E29*F29</f>
        <v>12500</v>
      </c>
      <c r="H29" s="21"/>
    </row>
    <row r="30" spans="1:8" s="9" customFormat="1" ht="16.5" x14ac:dyDescent="0.25">
      <c r="A30" s="41"/>
      <c r="B30" s="25" t="s">
        <v>29</v>
      </c>
      <c r="C30" s="10"/>
      <c r="D30" s="11">
        <v>300</v>
      </c>
      <c r="E30" s="21">
        <v>1</v>
      </c>
      <c r="F30" s="21">
        <v>50</v>
      </c>
      <c r="G30" s="24">
        <f t="shared" si="3"/>
        <v>15000</v>
      </c>
      <c r="H30" s="21"/>
    </row>
    <row r="31" spans="1:8" s="9" customFormat="1" ht="16.5" x14ac:dyDescent="0.25">
      <c r="A31" s="41"/>
      <c r="B31" s="25" t="s">
        <v>30</v>
      </c>
      <c r="C31" s="10"/>
      <c r="D31" s="11">
        <v>250</v>
      </c>
      <c r="E31" s="21">
        <v>1</v>
      </c>
      <c r="F31" s="21">
        <v>200</v>
      </c>
      <c r="G31" s="24">
        <f t="shared" si="3"/>
        <v>50000</v>
      </c>
      <c r="H31" s="21"/>
    </row>
    <row r="32" spans="1:8" s="9" customFormat="1" ht="16.5" x14ac:dyDescent="0.25">
      <c r="A32" s="41"/>
      <c r="B32" s="25" t="s">
        <v>31</v>
      </c>
      <c r="C32" s="10"/>
      <c r="D32" s="11">
        <v>300</v>
      </c>
      <c r="E32" s="21">
        <v>1</v>
      </c>
      <c r="F32" s="21">
        <v>400</v>
      </c>
      <c r="G32" s="24">
        <f t="shared" si="3"/>
        <v>120000</v>
      </c>
      <c r="H32" s="21"/>
    </row>
    <row r="33" spans="1:15" s="9" customFormat="1" ht="16.5" x14ac:dyDescent="0.25">
      <c r="A33" s="41"/>
      <c r="B33" s="25" t="s">
        <v>54</v>
      </c>
      <c r="C33" s="10"/>
      <c r="D33" s="11">
        <v>6000</v>
      </c>
      <c r="E33" s="24">
        <v>1</v>
      </c>
      <c r="F33" s="31">
        <v>3</v>
      </c>
      <c r="G33" s="24">
        <f t="shared" si="3"/>
        <v>18000</v>
      </c>
      <c r="H33" s="24" t="s">
        <v>64</v>
      </c>
    </row>
    <row r="34" spans="1:15" s="9" customFormat="1" ht="16.5" x14ac:dyDescent="0.25">
      <c r="A34" s="41"/>
      <c r="B34" s="30" t="s">
        <v>57</v>
      </c>
      <c r="C34" s="10"/>
      <c r="D34" s="11">
        <v>100</v>
      </c>
      <c r="E34" s="24">
        <v>1</v>
      </c>
      <c r="F34" s="24">
        <v>100</v>
      </c>
      <c r="G34" s="24">
        <f t="shared" si="3"/>
        <v>10000</v>
      </c>
      <c r="H34" s="24" t="s">
        <v>76</v>
      </c>
    </row>
    <row r="35" spans="1:15" s="9" customFormat="1" ht="16.5" x14ac:dyDescent="0.25">
      <c r="A35" s="45"/>
      <c r="B35" s="25" t="s">
        <v>57</v>
      </c>
      <c r="C35" s="10"/>
      <c r="D35" s="11">
        <v>100</v>
      </c>
      <c r="E35" s="24">
        <v>2</v>
      </c>
      <c r="F35" s="24">
        <v>100</v>
      </c>
      <c r="G35" s="24">
        <f t="shared" si="3"/>
        <v>20000</v>
      </c>
      <c r="H35" s="28" t="s">
        <v>76</v>
      </c>
    </row>
    <row r="36" spans="1:15" s="9" customFormat="1" ht="16.5" x14ac:dyDescent="0.25">
      <c r="A36" s="40" t="s">
        <v>22</v>
      </c>
      <c r="B36" s="29" t="s">
        <v>55</v>
      </c>
      <c r="C36" s="19"/>
      <c r="D36" s="19">
        <v>12000</v>
      </c>
      <c r="E36" s="19">
        <v>1</v>
      </c>
      <c r="F36" s="19">
        <v>1</v>
      </c>
      <c r="G36" s="21">
        <f>D36*E36*F36</f>
        <v>12000</v>
      </c>
      <c r="H36" s="33" t="s">
        <v>75</v>
      </c>
      <c r="O36" s="12"/>
    </row>
    <row r="37" spans="1:15" s="9" customFormat="1" ht="16.5" x14ac:dyDescent="0.25">
      <c r="A37" s="41"/>
      <c r="B37" s="24" t="s">
        <v>55</v>
      </c>
      <c r="C37" s="21"/>
      <c r="D37" s="21">
        <v>12000</v>
      </c>
      <c r="E37" s="21">
        <v>1</v>
      </c>
      <c r="F37" s="21">
        <v>1</v>
      </c>
      <c r="G37" s="24">
        <f>D37*E37*F37</f>
        <v>12000</v>
      </c>
      <c r="H37" s="24" t="s">
        <v>75</v>
      </c>
      <c r="O37" s="12"/>
    </row>
    <row r="38" spans="1:15" s="9" customFormat="1" ht="16.5" x14ac:dyDescent="0.25">
      <c r="A38" s="41"/>
      <c r="B38" s="21" t="s">
        <v>56</v>
      </c>
      <c r="C38" s="21"/>
      <c r="D38" s="21">
        <v>12000</v>
      </c>
      <c r="E38" s="21">
        <v>1</v>
      </c>
      <c r="F38" s="21">
        <v>1</v>
      </c>
      <c r="G38" s="24">
        <f>D38*E38*F38</f>
        <v>12000</v>
      </c>
      <c r="H38" s="28" t="s">
        <v>75</v>
      </c>
      <c r="O38" s="12"/>
    </row>
    <row r="39" spans="1:15" s="9" customFormat="1" ht="16.5" x14ac:dyDescent="0.25">
      <c r="A39" s="41"/>
      <c r="B39" s="33" t="s">
        <v>77</v>
      </c>
      <c r="C39" s="33"/>
      <c r="D39" s="33">
        <v>30000</v>
      </c>
      <c r="E39" s="33">
        <v>1</v>
      </c>
      <c r="F39" s="33">
        <v>1</v>
      </c>
      <c r="G39" s="33">
        <f>D39*E39*F39</f>
        <v>30000</v>
      </c>
      <c r="H39" s="33" t="s">
        <v>78</v>
      </c>
      <c r="O39" s="12"/>
    </row>
    <row r="40" spans="1:15" s="9" customFormat="1" ht="16.5" x14ac:dyDescent="0.25">
      <c r="A40" s="40" t="s">
        <v>24</v>
      </c>
      <c r="B40" s="33" t="s">
        <v>79</v>
      </c>
      <c r="C40" s="33"/>
      <c r="D40" s="33">
        <v>300</v>
      </c>
      <c r="E40" s="33">
        <v>1</v>
      </c>
      <c r="F40" s="33">
        <v>5</v>
      </c>
      <c r="G40" s="33">
        <f>D40*E40*F40</f>
        <v>1500</v>
      </c>
      <c r="H40" s="33"/>
      <c r="O40" s="12"/>
    </row>
    <row r="41" spans="1:15" s="9" customFormat="1" ht="15" customHeight="1" x14ac:dyDescent="0.25">
      <c r="A41" s="41"/>
      <c r="B41" s="24" t="s">
        <v>70</v>
      </c>
      <c r="C41" s="24"/>
      <c r="D41" s="24">
        <v>270</v>
      </c>
      <c r="E41" s="24">
        <v>2</v>
      </c>
      <c r="F41" s="24">
        <v>300</v>
      </c>
      <c r="G41" s="24">
        <f t="shared" ref="G41:G52" si="4">F41*E41*D41</f>
        <v>162000</v>
      </c>
      <c r="H41" s="24" t="s">
        <v>82</v>
      </c>
      <c r="O41" s="12"/>
    </row>
    <row r="42" spans="1:15" s="9" customFormat="1" ht="15" customHeight="1" x14ac:dyDescent="0.25">
      <c r="A42" s="41"/>
      <c r="B42" s="33" t="s">
        <v>80</v>
      </c>
      <c r="C42" s="33"/>
      <c r="D42" s="33">
        <v>10</v>
      </c>
      <c r="E42" s="33">
        <v>2</v>
      </c>
      <c r="F42" s="33">
        <v>300</v>
      </c>
      <c r="G42" s="33">
        <f t="shared" si="4"/>
        <v>6000</v>
      </c>
      <c r="H42" s="33" t="s">
        <v>81</v>
      </c>
      <c r="O42" s="12"/>
    </row>
    <row r="43" spans="1:15" s="9" customFormat="1" ht="15" customHeight="1" x14ac:dyDescent="0.25">
      <c r="A43" s="45"/>
      <c r="B43" s="33" t="s">
        <v>83</v>
      </c>
      <c r="C43" s="33"/>
      <c r="D43" s="33">
        <v>150</v>
      </c>
      <c r="E43" s="33">
        <v>2</v>
      </c>
      <c r="F43" s="33">
        <v>30</v>
      </c>
      <c r="G43" s="33">
        <f t="shared" si="4"/>
        <v>9000</v>
      </c>
      <c r="H43" s="33"/>
      <c r="O43" s="12"/>
    </row>
    <row r="44" spans="1:15" s="9" customFormat="1" ht="15" customHeight="1" x14ac:dyDescent="0.25">
      <c r="A44" s="40" t="s">
        <v>52</v>
      </c>
      <c r="B44" s="24" t="s">
        <v>59</v>
      </c>
      <c r="C44" s="24"/>
      <c r="D44" s="24">
        <v>650</v>
      </c>
      <c r="E44" s="24">
        <v>15</v>
      </c>
      <c r="F44" s="24">
        <v>2</v>
      </c>
      <c r="G44" s="24">
        <f t="shared" si="4"/>
        <v>19500</v>
      </c>
      <c r="H44" s="24" t="s">
        <v>62</v>
      </c>
      <c r="O44" s="12"/>
    </row>
    <row r="45" spans="1:15" s="9" customFormat="1" ht="15" customHeight="1" x14ac:dyDescent="0.25">
      <c r="A45" s="41"/>
      <c r="B45" s="24" t="s">
        <v>60</v>
      </c>
      <c r="C45" s="24"/>
      <c r="D45" s="24">
        <v>650</v>
      </c>
      <c r="E45" s="24">
        <v>15</v>
      </c>
      <c r="F45" s="24">
        <v>1</v>
      </c>
      <c r="G45" s="24">
        <f t="shared" si="4"/>
        <v>9750</v>
      </c>
      <c r="H45" s="24" t="s">
        <v>62</v>
      </c>
      <c r="O45" s="12"/>
    </row>
    <row r="46" spans="1:15" s="9" customFormat="1" ht="15" customHeight="1" x14ac:dyDescent="0.25">
      <c r="A46" s="41"/>
      <c r="B46" s="24" t="s">
        <v>61</v>
      </c>
      <c r="C46" s="24"/>
      <c r="D46" s="24">
        <v>300</v>
      </c>
      <c r="E46" s="24">
        <v>45</v>
      </c>
      <c r="F46" s="24">
        <v>3</v>
      </c>
      <c r="G46" s="24">
        <f t="shared" si="4"/>
        <v>40500</v>
      </c>
      <c r="H46" s="24"/>
      <c r="O46" s="12"/>
    </row>
    <row r="47" spans="1:15" s="9" customFormat="1" ht="15" customHeight="1" x14ac:dyDescent="0.25">
      <c r="A47" s="41"/>
      <c r="B47" s="24" t="s">
        <v>53</v>
      </c>
      <c r="C47" s="24"/>
      <c r="D47" s="24">
        <v>800</v>
      </c>
      <c r="E47" s="24">
        <v>3</v>
      </c>
      <c r="F47" s="24">
        <v>2</v>
      </c>
      <c r="G47" s="24">
        <f t="shared" si="4"/>
        <v>4800</v>
      </c>
      <c r="H47" s="24" t="s">
        <v>63</v>
      </c>
      <c r="O47" s="12"/>
    </row>
    <row r="48" spans="1:15" ht="16.5" x14ac:dyDescent="0.25">
      <c r="A48" s="34" t="s">
        <v>12</v>
      </c>
      <c r="B48" s="19" t="s">
        <v>13</v>
      </c>
      <c r="C48" s="19"/>
      <c r="D48" s="19">
        <v>80</v>
      </c>
      <c r="E48" s="19">
        <v>10</v>
      </c>
      <c r="F48" s="19">
        <v>3</v>
      </c>
      <c r="G48" s="19">
        <f t="shared" si="4"/>
        <v>2400</v>
      </c>
      <c r="H48" s="19"/>
      <c r="I48" s="13"/>
      <c r="J48" s="13"/>
      <c r="K48" s="13"/>
      <c r="L48" s="13"/>
      <c r="M48" s="13"/>
      <c r="N48" s="13"/>
      <c r="O48" s="12"/>
    </row>
    <row r="49" spans="1:15" ht="16.5" x14ac:dyDescent="0.25">
      <c r="A49" s="34"/>
      <c r="B49" s="19" t="s">
        <v>71</v>
      </c>
      <c r="C49" s="19"/>
      <c r="D49" s="19">
        <v>400</v>
      </c>
      <c r="E49" s="19">
        <v>10</v>
      </c>
      <c r="F49" s="19">
        <v>3</v>
      </c>
      <c r="G49" s="19">
        <f>F49*E49*D49</f>
        <v>12000</v>
      </c>
      <c r="H49" s="19"/>
      <c r="I49" s="13"/>
      <c r="J49" s="13"/>
      <c r="K49" s="13"/>
      <c r="L49" s="13"/>
      <c r="M49" s="13"/>
      <c r="N49" s="13"/>
      <c r="O49" s="12"/>
    </row>
    <row r="50" spans="1:15" ht="16.5" x14ac:dyDescent="0.25">
      <c r="A50" s="34"/>
      <c r="B50" s="19" t="s">
        <v>14</v>
      </c>
      <c r="C50" s="19"/>
      <c r="D50" s="19">
        <v>400</v>
      </c>
      <c r="E50" s="19">
        <v>10</v>
      </c>
      <c r="F50" s="19">
        <v>3</v>
      </c>
      <c r="G50" s="19">
        <f t="shared" si="4"/>
        <v>12000</v>
      </c>
      <c r="H50" s="19"/>
      <c r="I50" s="13"/>
      <c r="J50" s="13"/>
      <c r="K50" s="13"/>
      <c r="L50" s="13"/>
      <c r="M50" s="13"/>
      <c r="N50" s="13"/>
      <c r="O50" s="12"/>
    </row>
    <row r="51" spans="1:15" ht="16.5" x14ac:dyDescent="0.25">
      <c r="A51" s="34"/>
      <c r="B51" s="19" t="s">
        <v>15</v>
      </c>
      <c r="C51" s="19"/>
      <c r="D51" s="19">
        <v>400</v>
      </c>
      <c r="E51" s="19">
        <v>5</v>
      </c>
      <c r="F51" s="19">
        <v>3</v>
      </c>
      <c r="G51" s="19">
        <f t="shared" si="4"/>
        <v>6000</v>
      </c>
      <c r="H51" s="19"/>
      <c r="I51" s="13"/>
      <c r="J51" s="13"/>
      <c r="K51" s="13"/>
      <c r="L51" s="13"/>
      <c r="M51" s="13"/>
      <c r="N51" s="13"/>
      <c r="O51" s="12"/>
    </row>
    <row r="52" spans="1:15" ht="16.5" x14ac:dyDescent="0.25">
      <c r="A52" s="34"/>
      <c r="B52" s="24" t="s">
        <v>58</v>
      </c>
      <c r="C52" s="24"/>
      <c r="D52" s="24">
        <v>400</v>
      </c>
      <c r="E52" s="24">
        <v>20</v>
      </c>
      <c r="F52" s="24">
        <v>1</v>
      </c>
      <c r="G52" s="24">
        <f t="shared" si="4"/>
        <v>8000</v>
      </c>
      <c r="H52" s="24"/>
      <c r="I52" s="13"/>
      <c r="J52" s="13"/>
      <c r="K52" s="13"/>
      <c r="L52" s="13"/>
      <c r="M52" s="13"/>
      <c r="N52" s="13"/>
      <c r="O52" s="12"/>
    </row>
    <row r="53" spans="1:15" s="3" customFormat="1" ht="16.5" x14ac:dyDescent="0.35">
      <c r="A53" s="14" t="s">
        <v>16</v>
      </c>
      <c r="B53" s="19"/>
      <c r="C53" s="19"/>
      <c r="D53" s="19"/>
      <c r="E53" s="19"/>
      <c r="F53" s="19"/>
      <c r="G53" s="14">
        <f>SUM(G4:G52)</f>
        <v>1603413</v>
      </c>
      <c r="H53" s="19"/>
      <c r="O53" s="4"/>
    </row>
    <row r="54" spans="1:15" s="3" customFormat="1" ht="16.5" x14ac:dyDescent="0.35">
      <c r="A54" s="14" t="s">
        <v>17</v>
      </c>
      <c r="B54" s="19"/>
      <c r="C54" s="19"/>
      <c r="D54" s="19"/>
      <c r="E54" s="19"/>
      <c r="F54" s="19"/>
      <c r="G54" s="14">
        <f>SUM(G53*0.1)</f>
        <v>160341.30000000002</v>
      </c>
      <c r="H54" s="19" t="s">
        <v>21</v>
      </c>
      <c r="O54" s="4"/>
    </row>
    <row r="55" spans="1:15" s="3" customFormat="1" ht="16.5" x14ac:dyDescent="0.35">
      <c r="A55" s="14" t="s">
        <v>18</v>
      </c>
      <c r="B55" s="19"/>
      <c r="C55" s="19"/>
      <c r="D55" s="19"/>
      <c r="E55" s="19"/>
      <c r="F55" s="19"/>
      <c r="G55" s="14">
        <f>SUM((G53+G54)*0.06)</f>
        <v>105825.258</v>
      </c>
      <c r="H55" s="19" t="s">
        <v>19</v>
      </c>
      <c r="O55" s="4"/>
    </row>
    <row r="56" spans="1:15" s="3" customFormat="1" ht="16.5" x14ac:dyDescent="0.35">
      <c r="A56" s="46" t="s">
        <v>20</v>
      </c>
      <c r="B56" s="47"/>
      <c r="C56" s="47"/>
      <c r="D56" s="47"/>
      <c r="E56" s="47"/>
      <c r="F56" s="48"/>
      <c r="G56" s="15">
        <f>SUM(+G53+G54+G55)</f>
        <v>1869579.558</v>
      </c>
      <c r="H56" s="15"/>
      <c r="O56" s="4"/>
    </row>
  </sheetData>
  <mergeCells count="13">
    <mergeCell ref="A40:A43"/>
    <mergeCell ref="A48:A52"/>
    <mergeCell ref="B1:C1"/>
    <mergeCell ref="D1:G1"/>
    <mergeCell ref="B2:C2"/>
    <mergeCell ref="D2:E2"/>
    <mergeCell ref="A3:B3"/>
    <mergeCell ref="A7:A28"/>
    <mergeCell ref="A44:A47"/>
    <mergeCell ref="A29:A35"/>
    <mergeCell ref="B4:B6"/>
    <mergeCell ref="A36:A39"/>
    <mergeCell ref="A4:A6"/>
  </mergeCells>
  <phoneticPr fontId="3" type="noConversion"/>
  <pageMargins left="0.7" right="0.7" top="0.75" bottom="0.75" header="0.3" footer="0.3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康得思酒店</vt:lpstr>
      <vt:lpstr>康得思酒店!Print_Area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2017-11-21T08:12:32Z</cp:lastPrinted>
  <dcterms:created xsi:type="dcterms:W3CDTF">2016-08-12T09:16:28Z</dcterms:created>
  <dcterms:modified xsi:type="dcterms:W3CDTF">2017-11-29T09:10:52Z</dcterms:modified>
</cp:coreProperties>
</file>