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<sst xmlns="http://schemas.openxmlformats.org/spreadsheetml/2006/main" count="96">
  <si>
    <t>【借款报销单】</t>
  </si>
  <si>
    <t>团号：HMQA-180523-GSB712</t>
  </si>
  <si>
    <t>会议日期：2018/05/23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</si>
  <si>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</si>
  <si>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</si>
  <si>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</si>
  <si>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</si>
  <si>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</si>
  <si>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</si>
  <si>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</si>
  <si>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</si>
  <si>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</si>
  <si>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</si>
  <si>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</si>
  <si>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</si>
  <si>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</si>
  <si>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高铁票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</si>
  <si>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</si>
  <si>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</si>
  <si>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</si>
  <si>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</si>
  <si>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</si>
  <si>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</si>
  <si>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</si>
  <si>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</si>
  <si>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</si>
  <si>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</si>
  <si>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</si>
  <si>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</si>
  <si>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特产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</si>
  <si>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</si>
  <si>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</si>
  <si>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</si>
  <si>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人员劳务费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</si>
  <si>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</si>
  <si>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</si>
  <si>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</si>
  <si>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</si>
  <si>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</si>
  <si>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</si>
  <si>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</si>
  <si>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</si>
  <si>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</si>
  <si>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</si>
  <si>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</si>
  <si>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司机导游餐费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</si>
  <si>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</si>
  <si>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</si>
  <si>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</si>
  <si>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</si>
  <si>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</si>
  <si>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</si>
  <si>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</si>
  <si>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</si>
  <si>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</si>
  <si>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</si>
  <si>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</si>
  <si>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</si>
  <si>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【员工差旅报销单】</t>
  </si>
  <si>
    <t>姓名:</t>
  </si>
  <si>
    <t>职位:</t>
  </si>
  <si>
    <t>经理</t>
  </si>
  <si>
    <t>发生地:</t>
  </si>
  <si>
    <t>广州</t>
  </si>
  <si>
    <t>部门:</t>
  </si>
  <si>
    <t>9部</t>
  </si>
  <si>
    <t>发生日期:</t>
  </si>
  <si>
    <t>2017年5月18-21日</t>
  </si>
  <si>
    <t>报销日期:</t>
  </si>
  <si>
    <t>团号:</t>
  </si>
  <si>
    <t>KMQ-1705-A18CGZ711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</si>
  <si>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</si>
  <si>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</si>
  <si>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</si>
  <si>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</si>
  <si>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</si>
  <si>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</si>
  <si>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</si>
  <si>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</si>
  <si>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</si>
  <si>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当时当地，公交充值票据无效</t>
  </si>
  <si>
    <t>住宿费</t>
  </si>
  <si>
    <t>当时当地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</si>
  <si>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</si>
  <si>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</si>
  <si>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</si>
  <si>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</si>
  <si>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</si>
  <si>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</si>
  <si>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</si>
  <si>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</si>
  <si>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</si>
  <si>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</si>
  <si>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</si>
  <si>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2017年5月18-19日</t>
  </si>
  <si>
    <t>2017年5月20-21日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</si>
</sst>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176" formatCode="#,##0.00;[Red]#,##0.00"/>
    <numFmt numFmtId="177" formatCode="0.00_);[Red]\(0.00\)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5" fillId="21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7" borderId="19" applyNumberFormat="0" applyFon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16" borderId="18" applyNumberFormat="0" applyAlignment="0" applyProtection="0">
      <alignment vertical="center"/>
    </xf>
    <xf numFmtId="0" fontId="27" fillId="16" borderId="22" applyNumberFormat="0" applyAlignment="0" applyProtection="0">
      <alignment vertical="center"/>
    </xf>
    <xf numFmtId="0" fontId="11" fillId="12" borderId="1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6" workbookViewId="0">
      <selection activeCell="I30" sqref="I30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6" max="6" width="11.5"/>
    <col min="8" max="8" width="12.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/>
      <c r="G8" s="65"/>
      <c r="H8" s="65">
        <f t="shared" ref="H8:H45" si="0">F8+G8</f>
        <v>0</v>
      </c>
      <c r="I8" s="86" t="s">
        <v>16</v>
      </c>
      <c r="J8" s="87" t="s">
        <v>17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18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19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20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21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22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23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24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25</v>
      </c>
      <c r="C22" s="65">
        <v>0</v>
      </c>
      <c r="D22" s="66"/>
      <c r="E22" s="65">
        <f t="shared" si="2"/>
        <v>0</v>
      </c>
      <c r="F22" s="65"/>
      <c r="G22" s="65">
        <v>0</v>
      </c>
      <c r="H22" s="65">
        <f t="shared" si="0"/>
        <v>0</v>
      </c>
      <c r="I22" s="86"/>
      <c r="J22" s="91" t="s">
        <v>26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27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28</v>
      </c>
      <c r="C25" s="72">
        <v>0</v>
      </c>
      <c r="D25" s="70"/>
      <c r="E25" s="72">
        <f t="shared" si="2"/>
        <v>0</v>
      </c>
      <c r="F25" s="65">
        <v>531.44</v>
      </c>
      <c r="G25" s="65">
        <v>0</v>
      </c>
      <c r="H25" s="65">
        <f t="shared" si="0"/>
        <v>531.44</v>
      </c>
      <c r="I25" s="86" t="s">
        <v>29</v>
      </c>
      <c r="J25" s="87" t="s">
        <v>30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31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531.44</v>
      </c>
      <c r="G27" s="69">
        <f>SUM(G25:G26)</f>
        <v>0</v>
      </c>
      <c r="H27" s="69">
        <f t="shared" ref="H27" si="10">SUM(H25:H26)</f>
        <v>531.44</v>
      </c>
      <c r="I27" s="89"/>
      <c r="J27" s="90"/>
    </row>
    <row r="28" customHeight="1" spans="1:10">
      <c r="A28" s="63">
        <v>6</v>
      </c>
      <c r="B28" s="64" t="s">
        <v>32</v>
      </c>
      <c r="C28" s="65">
        <v>0</v>
      </c>
      <c r="D28" s="66"/>
      <c r="E28" s="65">
        <f t="shared" si="2"/>
        <v>0</v>
      </c>
      <c r="F28" s="65"/>
      <c r="G28" s="65"/>
      <c r="H28" s="65">
        <f t="shared" si="0"/>
        <v>0</v>
      </c>
      <c r="I28" s="86" t="s">
        <v>33</v>
      </c>
      <c r="J28" s="87" t="s">
        <v>34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35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36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37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38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39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40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41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42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43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44</v>
      </c>
      <c r="C45" s="65">
        <v>0</v>
      </c>
      <c r="D45" s="66"/>
      <c r="E45" s="65">
        <f t="shared" si="2"/>
        <v>0</v>
      </c>
      <c r="F45" s="65"/>
      <c r="G45" s="65">
        <v>0</v>
      </c>
      <c r="H45" s="65">
        <f t="shared" si="0"/>
        <v>0</v>
      </c>
      <c r="I45" s="86" t="s">
        <v>45</v>
      </c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46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47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531.44</v>
      </c>
      <c r="G53" s="69">
        <f t="shared" si="22"/>
        <v>0</v>
      </c>
      <c r="H53" s="69">
        <f t="shared" si="22"/>
        <v>531.44</v>
      </c>
      <c r="I53" s="89"/>
      <c r="J53" s="97"/>
    </row>
    <row r="57" customHeight="1" spans="1:9">
      <c r="A57" s="77" t="s">
        <v>48</v>
      </c>
      <c r="B57" s="78"/>
      <c r="C57" s="79" t="s">
        <v>49</v>
      </c>
      <c r="D57" s="79"/>
      <c r="E57" s="79" t="s">
        <v>50</v>
      </c>
      <c r="F57" s="79"/>
      <c r="G57" s="79" t="s">
        <v>51</v>
      </c>
      <c r="H57" s="79"/>
      <c r="I57" s="98" t="s">
        <v>52</v>
      </c>
    </row>
    <row r="58" customHeight="1" spans="1:9">
      <c r="A58" s="80">
        <f>E53</f>
        <v>0</v>
      </c>
      <c r="B58" s="81"/>
      <c r="C58" s="81">
        <f>H53</f>
        <v>531.44</v>
      </c>
      <c r="D58" s="81"/>
      <c r="E58" s="81">
        <f>F53</f>
        <v>531.44</v>
      </c>
      <c r="F58" s="81"/>
      <c r="G58" s="81">
        <f>G53</f>
        <v>0</v>
      </c>
      <c r="H58" s="81"/>
      <c r="I58" s="99">
        <f>A58-C58</f>
        <v>-531.44</v>
      </c>
    </row>
    <row r="60" customHeight="1" spans="1:9">
      <c r="A60" s="82" t="s">
        <v>53</v>
      </c>
      <c r="B60" s="83" t="s">
        <v>54</v>
      </c>
      <c r="C60" s="84" t="s">
        <v>55</v>
      </c>
      <c r="D60" s="82"/>
      <c r="E60" s="82" t="s">
        <v>56</v>
      </c>
      <c r="F60" s="82"/>
      <c r="G60" s="82" t="s">
        <v>57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16" workbookViewId="0">
      <selection activeCell="M35" sqref="M3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58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59</v>
      </c>
      <c r="E5" s="6"/>
      <c r="F5" s="7" t="s">
        <v>54</v>
      </c>
      <c r="G5" s="7"/>
      <c r="H5" s="6" t="s">
        <v>60</v>
      </c>
      <c r="I5" s="5"/>
      <c r="J5" s="7" t="s">
        <v>61</v>
      </c>
      <c r="K5" s="37"/>
    </row>
    <row r="6" ht="20.1" customHeight="1" spans="2:11">
      <c r="B6" s="8"/>
      <c r="C6" s="9"/>
      <c r="D6" s="10" t="s">
        <v>62</v>
      </c>
      <c r="E6" s="10"/>
      <c r="F6" s="11" t="s">
        <v>63</v>
      </c>
      <c r="G6" s="11"/>
      <c r="H6" s="10" t="s">
        <v>64</v>
      </c>
      <c r="I6" s="9"/>
      <c r="J6" s="11" t="s">
        <v>65</v>
      </c>
      <c r="K6" s="38"/>
    </row>
    <row r="7" ht="20.1" customHeight="1" spans="2:11">
      <c r="B7" s="8"/>
      <c r="C7" s="9"/>
      <c r="D7" s="10" t="s">
        <v>66</v>
      </c>
      <c r="E7" s="10"/>
      <c r="F7" s="12" t="s">
        <v>67</v>
      </c>
      <c r="G7" s="11"/>
      <c r="H7" s="10" t="s">
        <v>68</v>
      </c>
      <c r="I7" s="39"/>
      <c r="J7" s="12">
        <v>43273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69</v>
      </c>
      <c r="I8" s="40"/>
      <c r="J8" s="16" t="s">
        <v>70</v>
      </c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71</v>
      </c>
      <c r="E10" s="20" t="s">
        <v>72</v>
      </c>
      <c r="F10" s="21"/>
      <c r="G10" s="22" t="s">
        <v>73</v>
      </c>
      <c r="H10" s="21" t="s">
        <v>74</v>
      </c>
      <c r="I10" s="20" t="s">
        <v>75</v>
      </c>
      <c r="J10" s="21"/>
      <c r="K10" s="22" t="s">
        <v>76</v>
      </c>
    </row>
    <row r="11" ht="20.1" customHeight="1" spans="2:11">
      <c r="B11" s="23">
        <v>1</v>
      </c>
      <c r="C11" s="24"/>
      <c r="D11" s="25" t="s">
        <v>77</v>
      </c>
      <c r="E11" s="23" t="s">
        <v>78</v>
      </c>
      <c r="F11" s="24"/>
      <c r="G11" s="26"/>
      <c r="H11" s="26"/>
      <c r="I11" s="42"/>
      <c r="J11" s="43"/>
      <c r="K11" s="44"/>
    </row>
    <row r="12" ht="20.1" customHeight="1" spans="2:11">
      <c r="B12" s="23">
        <v>2</v>
      </c>
      <c r="C12" s="24"/>
      <c r="D12" s="27"/>
      <c r="E12" s="28" t="s">
        <v>79</v>
      </c>
      <c r="F12" s="28"/>
      <c r="G12" s="26">
        <v>0</v>
      </c>
      <c r="H12" s="26"/>
      <c r="I12" s="42"/>
      <c r="J12" s="43"/>
      <c r="K12" s="44" t="s">
        <v>80</v>
      </c>
    </row>
    <row r="13" ht="20.1" customHeight="1" spans="2:11">
      <c r="B13" s="23">
        <v>3</v>
      </c>
      <c r="C13" s="24"/>
      <c r="D13" s="27"/>
      <c r="E13" s="23" t="s">
        <v>81</v>
      </c>
      <c r="F13" s="24"/>
      <c r="G13" s="26">
        <v>0</v>
      </c>
      <c r="H13" s="26"/>
      <c r="I13" s="42"/>
      <c r="J13" s="43"/>
      <c r="K13" s="44" t="s">
        <v>82</v>
      </c>
    </row>
    <row r="14" ht="20.1" customHeight="1" spans="2:11">
      <c r="B14" s="23">
        <v>4</v>
      </c>
      <c r="C14" s="24"/>
      <c r="D14" s="27"/>
      <c r="E14" s="23" t="s">
        <v>83</v>
      </c>
      <c r="F14" s="24"/>
      <c r="G14" s="26">
        <v>0</v>
      </c>
      <c r="H14" s="26"/>
      <c r="I14" s="42"/>
      <c r="J14" s="43"/>
      <c r="K14" s="44" t="s">
        <v>84</v>
      </c>
    </row>
    <row r="15" ht="20.1" customHeight="1" spans="2:11">
      <c r="B15" s="23">
        <v>5</v>
      </c>
      <c r="C15" s="24"/>
      <c r="D15" s="25" t="s">
        <v>44</v>
      </c>
      <c r="E15" s="28"/>
      <c r="F15" s="28"/>
      <c r="G15" s="26">
        <v>0</v>
      </c>
      <c r="H15" s="26"/>
      <c r="I15" s="42"/>
      <c r="J15" s="43"/>
      <c r="K15" s="44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2"/>
      <c r="J16" s="43"/>
      <c r="K16" s="44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2"/>
      <c r="J17" s="43"/>
      <c r="K17" s="44"/>
    </row>
    <row r="18" ht="20.1" customHeight="1" spans="2:11">
      <c r="B18" s="20" t="s">
        <v>47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5">
        <f>SUM(I11:J17)</f>
        <v>0</v>
      </c>
      <c r="J18" s="46"/>
      <c r="K18" s="47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8"/>
      <c r="K19" s="17"/>
    </row>
    <row r="20" ht="20.1" customHeight="1" spans="2:11">
      <c r="B20" s="22" t="s">
        <v>74</v>
      </c>
      <c r="C20" s="22"/>
      <c r="D20" s="22"/>
      <c r="E20" s="22"/>
      <c r="F20" s="22"/>
      <c r="G20" s="22" t="s">
        <v>85</v>
      </c>
      <c r="H20" s="22"/>
      <c r="I20" s="22"/>
      <c r="J20" s="22"/>
      <c r="K20" s="22" t="s">
        <v>86</v>
      </c>
    </row>
    <row r="21" ht="20.1" customHeight="1" spans="2:11">
      <c r="B21" s="32"/>
      <c r="C21" s="32"/>
      <c r="D21" s="32"/>
      <c r="E21" s="32"/>
      <c r="F21" s="32"/>
      <c r="G21" s="32">
        <f>I18</f>
        <v>0</v>
      </c>
      <c r="H21" s="32"/>
      <c r="I21" s="32"/>
      <c r="J21" s="32"/>
      <c r="K21" s="49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87</v>
      </c>
      <c r="C23" s="17"/>
      <c r="D23" s="17" t="s">
        <v>54</v>
      </c>
      <c r="E23" s="17"/>
      <c r="F23" s="17" t="s">
        <v>55</v>
      </c>
      <c r="G23" s="17" t="s">
        <v>88</v>
      </c>
      <c r="H23" s="17"/>
      <c r="I23" s="17"/>
      <c r="J23" s="17" t="s">
        <v>57</v>
      </c>
      <c r="K23" s="17"/>
    </row>
    <row r="26" ht="18.75" spans="1:11">
      <c r="A26" s="2" t="s">
        <v>89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59</v>
      </c>
      <c r="E28" s="6"/>
      <c r="F28" s="7" t="str">
        <f>F5</f>
        <v>唐诗琳</v>
      </c>
      <c r="G28" s="7"/>
      <c r="H28" s="6" t="s">
        <v>60</v>
      </c>
      <c r="I28" s="5"/>
      <c r="J28" s="7" t="str">
        <f>J5</f>
        <v>经理</v>
      </c>
      <c r="K28" s="37"/>
    </row>
    <row r="29" ht="20.1" customHeight="1" spans="2:11">
      <c r="B29" s="8"/>
      <c r="C29" s="9"/>
      <c r="D29" s="10" t="s">
        <v>62</v>
      </c>
      <c r="E29" s="10"/>
      <c r="F29" s="11" t="str">
        <f>F6</f>
        <v>广州</v>
      </c>
      <c r="G29" s="11"/>
      <c r="H29" s="10" t="s">
        <v>64</v>
      </c>
      <c r="I29" s="9"/>
      <c r="J29" s="11" t="str">
        <f>J6</f>
        <v>9部</v>
      </c>
      <c r="K29" s="38"/>
    </row>
    <row r="30" ht="20.1" customHeight="1" spans="2:11">
      <c r="B30" s="8"/>
      <c r="C30" s="9"/>
      <c r="D30" s="10" t="s">
        <v>66</v>
      </c>
      <c r="E30" s="10"/>
      <c r="F30" s="11" t="str">
        <f>F7</f>
        <v>2017年5月18-21日</v>
      </c>
      <c r="G30" s="11"/>
      <c r="H30" s="10" t="s">
        <v>68</v>
      </c>
      <c r="I30" s="39"/>
      <c r="J30" s="12">
        <f>J7</f>
        <v>43273</v>
      </c>
      <c r="K30" s="38"/>
    </row>
    <row r="31" ht="20.1" customHeight="1" spans="2:11">
      <c r="B31" s="13"/>
      <c r="C31" s="14"/>
      <c r="D31" s="15"/>
      <c r="E31" s="15"/>
      <c r="F31" s="16"/>
      <c r="G31" s="16"/>
      <c r="H31" s="15" t="s">
        <v>69</v>
      </c>
      <c r="I31" s="40"/>
      <c r="J31" s="16" t="str">
        <f>J8</f>
        <v>KMQ-1705-A18CGZ711</v>
      </c>
      <c r="K31" s="41"/>
    </row>
    <row r="32" ht="20.1" customHeight="1"/>
    <row r="33" ht="20.1" customHeight="1" spans="2:11">
      <c r="B33" s="28"/>
      <c r="C33" s="28"/>
      <c r="D33" s="33" t="s">
        <v>90</v>
      </c>
      <c r="E33" s="28" t="s">
        <v>91</v>
      </c>
      <c r="F33" s="28"/>
      <c r="G33" s="26" t="s">
        <v>92</v>
      </c>
      <c r="H33" s="26" t="s">
        <v>93</v>
      </c>
      <c r="I33" s="26" t="s">
        <v>47</v>
      </c>
      <c r="J33" s="26"/>
      <c r="K33" s="50" t="s">
        <v>76</v>
      </c>
    </row>
    <row r="34" ht="20.1" customHeight="1" spans="2:11">
      <c r="B34" s="28">
        <v>1</v>
      </c>
      <c r="C34" s="28"/>
      <c r="D34" s="34" t="s">
        <v>63</v>
      </c>
      <c r="E34" s="35" t="s">
        <v>94</v>
      </c>
      <c r="F34" s="28"/>
      <c r="G34" s="26">
        <v>100</v>
      </c>
      <c r="H34" s="26">
        <v>2</v>
      </c>
      <c r="I34" s="42">
        <f>G34*H34</f>
        <v>200</v>
      </c>
      <c r="J34" s="43"/>
      <c r="K34" s="51"/>
    </row>
    <row r="35" ht="20.1" customHeight="1" spans="2:11">
      <c r="B35" s="28">
        <v>2</v>
      </c>
      <c r="C35" s="28"/>
      <c r="D35" s="34" t="s">
        <v>63</v>
      </c>
      <c r="E35" s="35" t="s">
        <v>95</v>
      </c>
      <c r="F35" s="28"/>
      <c r="G35" s="26">
        <v>200</v>
      </c>
      <c r="H35" s="26">
        <v>2</v>
      </c>
      <c r="I35" s="42">
        <f t="shared" ref="I35:I36" si="0">G35*H35</f>
        <v>400</v>
      </c>
      <c r="J35" s="43"/>
      <c r="K35" s="51"/>
    </row>
    <row r="36" ht="20.1" customHeight="1" spans="2:11">
      <c r="B36" s="28">
        <v>3</v>
      </c>
      <c r="C36" s="28"/>
      <c r="D36" s="34"/>
      <c r="E36" s="28"/>
      <c r="F36" s="28"/>
      <c r="G36" s="26"/>
      <c r="H36" s="26">
        <v>2</v>
      </c>
      <c r="I36" s="42">
        <f t="shared" si="0"/>
        <v>0</v>
      </c>
      <c r="J36" s="43"/>
      <c r="K36" s="51"/>
    </row>
    <row r="37" ht="20.1" customHeight="1" spans="2:11">
      <c r="B37" s="20" t="s">
        <v>47</v>
      </c>
      <c r="C37" s="30"/>
      <c r="D37" s="30"/>
      <c r="E37" s="30"/>
      <c r="F37" s="21"/>
      <c r="G37" s="31"/>
      <c r="H37" s="31">
        <f>SUM(H19:H36)</f>
        <v>6</v>
      </c>
      <c r="I37" s="45">
        <f>SUM(I34:J36)</f>
        <v>600</v>
      </c>
      <c r="J37" s="46"/>
      <c r="K37" s="47"/>
    </row>
    <row r="38" ht="20.1" customHeight="1" spans="2:11">
      <c r="B38" s="17" t="s">
        <v>87</v>
      </c>
      <c r="C38" s="17"/>
      <c r="D38" s="17"/>
      <c r="E38" s="17"/>
      <c r="F38" s="17" t="s">
        <v>55</v>
      </c>
      <c r="G38" s="17" t="s">
        <v>88</v>
      </c>
      <c r="H38" s="17"/>
      <c r="I38" s="17"/>
      <c r="J38" s="17" t="s">
        <v>57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celine唐</cp:lastModifiedBy>
  <dcterms:created xsi:type="dcterms:W3CDTF">2014-04-15T08:52:00Z</dcterms:created>
  <cp:lastPrinted>2017-09-06T05:53:00Z</cp:lastPrinted>
  <dcterms:modified xsi:type="dcterms:W3CDTF">2018-08-15T14:39:35Z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