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梓原" sheetId="2" r:id="rId2"/>
  </sheets>
  <calcPr calcId="144525" concurrentCalc="0"/>
</workbook>
</file>

<file path=xl/sharedStrings.xml><?xml version="1.0" encoding="utf-8"?>
<sst xmlns="http://schemas.openxmlformats.org/spreadsheetml/2006/main" count="230" uniqueCount="120">
  <si>
    <t>【借款报销单】</t>
  </si>
  <si>
    <t>团号： HMZA-210122-QDH689</t>
  </si>
  <si>
    <t>会议日期：2020.01.22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</si>
  <si>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</si>
  <si>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</si>
  <si>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</si>
  <si>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</si>
  <si>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</si>
  <si>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</si>
  <si>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</si>
  <si>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</si>
  <si>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</si>
  <si>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</si>
  <si>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</si>
  <si>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</si>
  <si>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客户使用费用</t>
  </si>
  <si>
    <t>12月18日咖啡</t>
  </si>
  <si>
    <t>12月19日客户餐费</t>
  </si>
  <si>
    <t>12月20日中午餐</t>
  </si>
  <si>
    <t>发票1月份开</t>
  </si>
  <si>
    <t>12月20日晚上客户用餐</t>
  </si>
  <si>
    <t>12月21，客户中午餐费</t>
  </si>
  <si>
    <t>需有客户邮件确认，并抄送合规部。</t>
  </si>
  <si>
    <t>12月21日，客户晚餐麦当劳</t>
  </si>
  <si>
    <t>12月21日水果</t>
  </si>
  <si>
    <t>12月22，客户早点</t>
  </si>
  <si>
    <t>12月22日水果</t>
  </si>
  <si>
    <t>12月22日中午饭</t>
  </si>
  <si>
    <t>停车费（客户）</t>
  </si>
  <si>
    <t>客户使用费用合计</t>
  </si>
  <si>
    <t>活动餐费</t>
  </si>
  <si>
    <t>12月21，兼职4人，礼仪6人，摄影摄像2人（中午）
20*12</t>
  </si>
  <si>
    <t>需提供刷卡联、菜单（小票）</t>
  </si>
  <si>
    <t>12月21日彩排第三方人员，平台直播&amp;导播7人（中午）
20*7</t>
  </si>
  <si>
    <t>12月21，兼职4人，礼仪6人，摄影摄像2人&amp;平台直播&amp;导播7人&amp;速记
20*20</t>
  </si>
  <si>
    <t>12月22日工作人员餐费
兼职13人，礼仪10人，摄影摄像7人，速记2人，领队2人
20*34人</t>
  </si>
  <si>
    <t>12月22日工作人员餐费
导播4人，平台7人
20*11人</t>
  </si>
  <si>
    <t>零食</t>
  </si>
  <si>
    <t>活动餐费合计</t>
  </si>
  <si>
    <t>现地采买费用</t>
  </si>
  <si>
    <t>马克杯</t>
  </si>
  <si>
    <t>免洗手消毒凝胶</t>
  </si>
  <si>
    <t>文具卡套</t>
  </si>
  <si>
    <t>文具</t>
  </si>
  <si>
    <t>一次性口罩</t>
  </si>
  <si>
    <t>激光雕刻机</t>
  </si>
  <si>
    <t>南网结业证书封皮</t>
  </si>
  <si>
    <t>一次性手套（无票）</t>
  </si>
  <si>
    <t>尽量提供可用的原始发票，发票项目不可用的，且开票需要加收税点的可以不提供原始发票。网上交易均需提供交易截图。</t>
  </si>
  <si>
    <t>眼镜布（无票）</t>
  </si>
  <si>
    <t>亚克力桌牌</t>
  </si>
  <si>
    <t>PU杯垫</t>
  </si>
  <si>
    <t>热印机</t>
  </si>
  <si>
    <t>不干胶采打印（无票）</t>
  </si>
  <si>
    <t>桌签打印费（无票）</t>
  </si>
  <si>
    <t>彩色打印费（无票）</t>
  </si>
  <si>
    <t>打印费（无票）</t>
  </si>
  <si>
    <t>墨盒（无票）</t>
  </si>
  <si>
    <t>快递费</t>
  </si>
  <si>
    <t>货啦啦</t>
  </si>
  <si>
    <t>闪送（riki）</t>
  </si>
  <si>
    <t>相框（riki）</t>
  </si>
  <si>
    <t>奖杯（riki）</t>
  </si>
  <si>
    <t>证书打样</t>
  </si>
  <si>
    <t>证书费</t>
  </si>
  <si>
    <t>书签</t>
  </si>
  <si>
    <t>礼品（袋子、T恤、黑色T恤）</t>
  </si>
  <si>
    <t>沙发租赁（未开票）riki</t>
  </si>
  <si>
    <t>网络</t>
  </si>
  <si>
    <t>第三方兼职（东东）无票</t>
  </si>
  <si>
    <t>礼品推荐，下午茶套盒（耀鑫）</t>
  </si>
  <si>
    <t>777指甲刀打样 耀鑫</t>
  </si>
  <si>
    <t>木盒打样 耀鑫</t>
  </si>
  <si>
    <t>水杯打样 耀鑫</t>
  </si>
  <si>
    <t>3个指甲刀印制打样。耀鑫</t>
  </si>
  <si>
    <t>50个木盒（1月份开票）  耀鑫</t>
  </si>
  <si>
    <t>顺丰快递费。耀鑫</t>
  </si>
  <si>
    <t>加油费（梓原）</t>
  </si>
  <si>
    <t>闪送（梓原）</t>
  </si>
  <si>
    <t>现地采买费用合计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</si>
  <si>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</si>
  <si>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</si>
  <si>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</si>
  <si>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</si>
  <si>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</si>
  <si>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</si>
  <si>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</si>
  <si>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</si>
  <si>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</si>
  <si>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</si>
  <si>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</si>
  <si>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</si>
  <si>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</si>
  <si>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</si>
  <si>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</si>
  <si>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</si>
  <si>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南网结业证书封皮（梓原发票未开）</t>
  </si>
  <si>
    <t>过年后</t>
  </si>
  <si>
    <t>快递</t>
  </si>
  <si>
    <t>打印费（梓原发票未开）</t>
  </si>
  <si>
    <t>墨盒（梓原发票未开）</t>
  </si>
  <si>
    <t>速记颠覆（烟烟走账）riki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</si>
  <si>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</si>
  <si>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</si>
  <si>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</si>
  <si>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</si>
  <si>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</si>
  <si>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</si>
  <si>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</si>
  <si>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</si>
  <si>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</si>
  <si>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</si>
  <si>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</si>
  <si>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</si>
  <si>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餐票</t>
  </si>
  <si>
    <t>amanda</t>
  </si>
  <si>
    <t>酒水</t>
  </si>
  <si>
    <t>运输服务</t>
  </si>
  <si>
    <t>车费</t>
  </si>
  <si>
    <t>其他费用合计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</si>
</sst>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2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21" borderId="12" applyNumberFormat="0" applyAlignment="0" applyProtection="0">
      <alignment vertical="center"/>
    </xf>
    <xf numFmtId="0" fontId="20" fillId="21" borderId="13" applyNumberFormat="0" applyAlignment="0" applyProtection="0">
      <alignment vertical="center"/>
    </xf>
    <xf numFmtId="0" fontId="14" fillId="16" borderId="11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40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0" fontId="1" fillId="0" borderId="3" xfId="0" applyNumberFormat="1" applyFont="1" applyFill="1" applyBorder="1" applyAlignment="1">
      <alignment horizontal="right" vertical="center"/>
    </xf>
    <xf numFmtId="40" fontId="1" fillId="0" borderId="2" xfId="0" applyNumberFormat="1" applyFon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Fill="1" applyBorder="1" applyAlignment="1">
      <alignment horizontal="center" vertical="center"/>
    </xf>
    <xf numFmtId="40" fontId="0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0" fontId="6" fillId="0" borderId="2" xfId="0" applyNumberFormat="1" applyFont="1" applyFill="1" applyBorder="1" applyAlignment="1">
      <alignment horizontal="right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/>
    </xf>
    <xf numFmtId="40" fontId="1" fillId="0" borderId="2" xfId="0" applyNumberFormat="1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0" fontId="1" fillId="0" borderId="0" xfId="0" applyNumberFormat="1" applyFont="1" applyFill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40" fontId="1" fillId="0" borderId="3" xfId="0" applyNumberFormat="1" applyFont="1" applyFill="1" applyBorder="1" applyAlignment="1">
      <alignment horizontal="center" vertical="center"/>
    </xf>
    <xf numFmtId="40" fontId="1" fillId="0" borderId="5" xfId="0" applyNumberFormat="1" applyFont="1" applyFill="1" applyBorder="1" applyAlignment="1">
      <alignment horizontal="center" vertical="center"/>
    </xf>
    <xf numFmtId="40" fontId="1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80"/>
  <sheetViews>
    <sheetView tabSelected="1" zoomScale="90" zoomScaleNormal="90" topLeftCell="A72" workbookViewId="0">
      <selection activeCell="I79" sqref="I79"/>
    </sheetView>
  </sheetViews>
  <sheetFormatPr defaultColWidth="9" defaultRowHeight="21" customHeight="1"/>
  <cols>
    <col min="1" max="1" width="9" style="2"/>
    <col min="2" max="2" width="16.6666666666667" style="3" customWidth="1"/>
    <col min="3" max="3" width="14.1666666666667" style="4" customWidth="1"/>
    <col min="4" max="4" width="9" style="3"/>
    <col min="5" max="5" width="13" style="3" customWidth="1"/>
    <col min="6" max="6" width="12.8333333333333" style="3" customWidth="1"/>
    <col min="7" max="7" width="9.66666666666667" style="3" customWidth="1"/>
    <col min="8" max="8" width="15.8333333333333" style="3" customWidth="1"/>
    <col min="9" max="9" width="48.6166666666667" style="3" customWidth="1"/>
    <col min="10" max="10" width="39.5" style="3" customWidth="1"/>
    <col min="11" max="16384" width="9" style="3"/>
  </cols>
  <sheetData>
    <row r="2" customHeight="1" spans="3:12">
      <c r="C2" s="5" t="s">
        <v>0</v>
      </c>
      <c r="D2" s="5"/>
      <c r="E2" s="5"/>
      <c r="F2" s="5"/>
      <c r="G2" s="5"/>
      <c r="H2" s="5"/>
      <c r="I2" s="38"/>
      <c r="J2" s="38"/>
      <c r="K2" s="38"/>
      <c r="L2" s="38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21">
        <v>1</v>
      </c>
      <c r="B8" s="22" t="s">
        <v>15</v>
      </c>
      <c r="C8" s="23">
        <v>0</v>
      </c>
      <c r="D8" s="71"/>
      <c r="E8" s="23">
        <f>C8*D14</f>
        <v>0</v>
      </c>
      <c r="F8" s="30">
        <v>278.15</v>
      </c>
      <c r="G8" s="16">
        <v>0</v>
      </c>
      <c r="H8" s="30">
        <f>F8</f>
        <v>278.15</v>
      </c>
      <c r="I8" s="44" t="s">
        <v>16</v>
      </c>
      <c r="J8" s="41"/>
    </row>
    <row r="9" s="1" customFormat="1" customHeight="1" spans="1:10">
      <c r="A9" s="31"/>
      <c r="B9" s="32"/>
      <c r="C9" s="33"/>
      <c r="D9" s="72"/>
      <c r="E9" s="33"/>
      <c r="F9" s="30">
        <v>32</v>
      </c>
      <c r="G9" s="16">
        <v>0</v>
      </c>
      <c r="H9" s="30">
        <v>32</v>
      </c>
      <c r="I9" s="44" t="s">
        <v>16</v>
      </c>
      <c r="J9" s="41"/>
    </row>
    <row r="10" s="1" customFormat="1" customHeight="1" spans="1:10">
      <c r="A10" s="31"/>
      <c r="B10" s="32"/>
      <c r="C10" s="33"/>
      <c r="D10" s="72"/>
      <c r="E10" s="33"/>
      <c r="F10" s="30">
        <v>32</v>
      </c>
      <c r="G10" s="16">
        <v>0</v>
      </c>
      <c r="H10" s="30">
        <f>F10</f>
        <v>32</v>
      </c>
      <c r="I10" s="44" t="s">
        <v>16</v>
      </c>
      <c r="J10" s="41"/>
    </row>
    <row r="11" s="1" customFormat="1" customHeight="1" spans="1:10">
      <c r="A11" s="31"/>
      <c r="B11" s="32"/>
      <c r="C11" s="33"/>
      <c r="D11" s="72"/>
      <c r="E11" s="33"/>
      <c r="F11" s="16">
        <v>632</v>
      </c>
      <c r="G11" s="16">
        <v>0</v>
      </c>
      <c r="H11" s="16">
        <f>F11</f>
        <v>632</v>
      </c>
      <c r="I11" s="44" t="s">
        <v>17</v>
      </c>
      <c r="J11" s="41"/>
    </row>
    <row r="12" s="1" customFormat="1" customHeight="1" spans="1:10">
      <c r="A12" s="31"/>
      <c r="B12" s="32"/>
      <c r="C12" s="33"/>
      <c r="D12" s="72"/>
      <c r="E12" s="33"/>
      <c r="F12" s="16">
        <v>853.87</v>
      </c>
      <c r="G12" s="16">
        <v>0</v>
      </c>
      <c r="H12" s="16">
        <v>853.87</v>
      </c>
      <c r="I12" s="44" t="s">
        <v>18</v>
      </c>
      <c r="J12" s="41" t="s">
        <v>19</v>
      </c>
    </row>
    <row r="13" s="1" customFormat="1" customHeight="1" spans="1:10">
      <c r="A13" s="31"/>
      <c r="B13" s="32"/>
      <c r="C13" s="33"/>
      <c r="D13" s="72"/>
      <c r="E13" s="33"/>
      <c r="F13" s="30">
        <v>491.7</v>
      </c>
      <c r="G13" s="16">
        <v>0</v>
      </c>
      <c r="H13" s="30">
        <f>F13</f>
        <v>491.7</v>
      </c>
      <c r="I13" s="44" t="s">
        <v>20</v>
      </c>
      <c r="J13" s="41"/>
    </row>
    <row r="14" ht="14" customHeight="1" spans="1:10">
      <c r="A14" s="31"/>
      <c r="B14" s="32"/>
      <c r="C14" s="33"/>
      <c r="D14" s="72"/>
      <c r="E14" s="33"/>
      <c r="F14" s="16">
        <v>466</v>
      </c>
      <c r="G14" s="16">
        <v>0</v>
      </c>
      <c r="H14" s="16">
        <v>466</v>
      </c>
      <c r="I14" s="45" t="s">
        <v>21</v>
      </c>
      <c r="J14" s="46" t="s">
        <v>22</v>
      </c>
    </row>
    <row r="15" customHeight="1" spans="1:10">
      <c r="A15" s="31"/>
      <c r="B15" s="32"/>
      <c r="C15" s="33"/>
      <c r="D15" s="72"/>
      <c r="E15" s="33"/>
      <c r="F15" s="16">
        <v>875.5</v>
      </c>
      <c r="G15" s="16">
        <v>0</v>
      </c>
      <c r="H15" s="16">
        <f t="shared" ref="H8:H17" si="0">F15+G15</f>
        <v>875.5</v>
      </c>
      <c r="I15" s="39" t="s">
        <v>23</v>
      </c>
      <c r="J15" s="47"/>
    </row>
    <row r="16" customHeight="1" spans="1:10">
      <c r="A16" s="31"/>
      <c r="B16" s="32"/>
      <c r="C16" s="33"/>
      <c r="D16" s="72"/>
      <c r="E16" s="33"/>
      <c r="F16" s="16">
        <v>206.9</v>
      </c>
      <c r="G16" s="16">
        <v>0</v>
      </c>
      <c r="H16" s="16">
        <f t="shared" si="0"/>
        <v>206.9</v>
      </c>
      <c r="I16" s="39" t="s">
        <v>24</v>
      </c>
      <c r="J16" s="47"/>
    </row>
    <row r="17" customHeight="1" spans="1:10">
      <c r="A17" s="31"/>
      <c r="B17" s="32"/>
      <c r="C17" s="33"/>
      <c r="D17" s="72"/>
      <c r="E17" s="33"/>
      <c r="F17" s="16">
        <v>175.5</v>
      </c>
      <c r="G17" s="16">
        <v>0</v>
      </c>
      <c r="H17" s="16">
        <f t="shared" si="0"/>
        <v>175.5</v>
      </c>
      <c r="I17" s="39" t="s">
        <v>25</v>
      </c>
      <c r="J17" s="47"/>
    </row>
    <row r="18" customHeight="1" spans="1:10">
      <c r="A18" s="31"/>
      <c r="B18" s="32"/>
      <c r="C18" s="33"/>
      <c r="D18" s="72"/>
      <c r="E18" s="33"/>
      <c r="F18" s="16">
        <v>200.3</v>
      </c>
      <c r="G18" s="16">
        <v>0</v>
      </c>
      <c r="H18" s="16">
        <f>F18</f>
        <v>200.3</v>
      </c>
      <c r="I18" s="48" t="s">
        <v>26</v>
      </c>
      <c r="J18" s="47"/>
    </row>
    <row r="19" customHeight="1" spans="1:10">
      <c r="A19" s="31"/>
      <c r="B19" s="32"/>
      <c r="C19" s="33"/>
      <c r="D19" s="72"/>
      <c r="E19" s="33"/>
      <c r="F19" s="34">
        <v>611</v>
      </c>
      <c r="G19" s="34">
        <v>0</v>
      </c>
      <c r="H19" s="34">
        <f>F19</f>
        <v>611</v>
      </c>
      <c r="I19" s="48" t="s">
        <v>27</v>
      </c>
      <c r="J19" s="47"/>
    </row>
    <row r="20" customHeight="1" spans="1:10">
      <c r="A20" s="24"/>
      <c r="B20" s="25"/>
      <c r="C20" s="26"/>
      <c r="D20" s="73"/>
      <c r="E20" s="26"/>
      <c r="F20" s="34">
        <v>248</v>
      </c>
      <c r="G20" s="34">
        <v>0</v>
      </c>
      <c r="H20" s="34">
        <f>F20</f>
        <v>248</v>
      </c>
      <c r="I20" s="48" t="s">
        <v>28</v>
      </c>
      <c r="J20" s="47"/>
    </row>
    <row r="21" s="1" customFormat="1" customHeight="1" spans="1:10">
      <c r="A21" s="18"/>
      <c r="B21" s="19" t="s">
        <v>29</v>
      </c>
      <c r="C21" s="20">
        <f>SUM(C8)</f>
        <v>0</v>
      </c>
      <c r="D21" s="20">
        <f>SUM(D14)</f>
        <v>0</v>
      </c>
      <c r="E21" s="20">
        <f>SUM(E8)</f>
        <v>0</v>
      </c>
      <c r="F21" s="20">
        <f>SUM(F14:F20)</f>
        <v>2783.2</v>
      </c>
      <c r="G21" s="20">
        <f>SUM(G14:G20)</f>
        <v>0</v>
      </c>
      <c r="H21" s="20">
        <f>SUM(H8:H20)</f>
        <v>5102.92</v>
      </c>
      <c r="I21" s="42"/>
      <c r="J21" s="49"/>
    </row>
    <row r="22" ht="27" spans="1:10">
      <c r="A22" s="14">
        <v>2</v>
      </c>
      <c r="B22" s="15" t="s">
        <v>30</v>
      </c>
      <c r="C22" s="16">
        <v>0</v>
      </c>
      <c r="D22" s="17"/>
      <c r="E22" s="16">
        <f>C22*D22</f>
        <v>0</v>
      </c>
      <c r="F22" s="16">
        <v>238</v>
      </c>
      <c r="G22" s="16"/>
      <c r="H22" s="16">
        <v>238</v>
      </c>
      <c r="I22" s="45" t="s">
        <v>31</v>
      </c>
      <c r="J22" s="46" t="s">
        <v>32</v>
      </c>
    </row>
    <row r="23" ht="27" spans="1:10">
      <c r="A23" s="14"/>
      <c r="B23" s="15"/>
      <c r="C23" s="16"/>
      <c r="D23" s="17"/>
      <c r="E23" s="16"/>
      <c r="F23" s="16">
        <v>133.32</v>
      </c>
      <c r="G23" s="16"/>
      <c r="H23" s="16">
        <f t="shared" ref="H23:H28" si="1">F23</f>
        <v>133.32</v>
      </c>
      <c r="I23" s="45" t="s">
        <v>33</v>
      </c>
      <c r="J23" s="47"/>
    </row>
    <row r="24" ht="40.5" spans="1:10">
      <c r="A24" s="14"/>
      <c r="B24" s="15"/>
      <c r="C24" s="16"/>
      <c r="D24" s="17"/>
      <c r="E24" s="16"/>
      <c r="F24" s="16">
        <v>399.96</v>
      </c>
      <c r="G24" s="16"/>
      <c r="H24" s="16">
        <f t="shared" si="1"/>
        <v>399.96</v>
      </c>
      <c r="I24" s="45" t="s">
        <v>34</v>
      </c>
      <c r="J24" s="47"/>
    </row>
    <row r="25" ht="62" customHeight="1" spans="1:10">
      <c r="A25" s="14"/>
      <c r="B25" s="15"/>
      <c r="C25" s="16"/>
      <c r="D25" s="17"/>
      <c r="E25" s="16"/>
      <c r="F25" s="16">
        <v>665</v>
      </c>
      <c r="G25" s="16"/>
      <c r="H25" s="16">
        <f t="shared" si="1"/>
        <v>665</v>
      </c>
      <c r="I25" s="45" t="s">
        <v>35</v>
      </c>
      <c r="J25" s="47"/>
    </row>
    <row r="26" ht="62" customHeight="1" spans="1:10">
      <c r="A26" s="14"/>
      <c r="B26" s="15"/>
      <c r="C26" s="16"/>
      <c r="D26" s="17"/>
      <c r="E26" s="16"/>
      <c r="F26" s="16">
        <v>228</v>
      </c>
      <c r="G26" s="16"/>
      <c r="H26" s="16">
        <v>228</v>
      </c>
      <c r="I26" s="45" t="s">
        <v>36</v>
      </c>
      <c r="J26" s="47"/>
    </row>
    <row r="27" customHeight="1" spans="1:10">
      <c r="A27" s="14"/>
      <c r="B27" s="15"/>
      <c r="C27" s="16"/>
      <c r="D27" s="17"/>
      <c r="E27" s="16"/>
      <c r="F27" s="16">
        <v>689.3</v>
      </c>
      <c r="G27" s="16"/>
      <c r="H27" s="16">
        <f t="shared" si="1"/>
        <v>689.3</v>
      </c>
      <c r="I27" s="48" t="s">
        <v>37</v>
      </c>
      <c r="J27" s="47"/>
    </row>
    <row r="28" customHeight="1" spans="1:10">
      <c r="A28" s="14"/>
      <c r="B28" s="15"/>
      <c r="C28" s="16"/>
      <c r="D28" s="17"/>
      <c r="E28" s="16"/>
      <c r="F28" s="16">
        <v>124.4</v>
      </c>
      <c r="G28" s="16"/>
      <c r="H28" s="16">
        <f t="shared" si="1"/>
        <v>124.4</v>
      </c>
      <c r="I28" s="48" t="s">
        <v>37</v>
      </c>
      <c r="J28" s="47"/>
    </row>
    <row r="29" s="1" customFormat="1" customHeight="1" spans="1:10">
      <c r="A29" s="18"/>
      <c r="B29" s="19" t="s">
        <v>38</v>
      </c>
      <c r="C29" s="20">
        <f>SUM(C22)</f>
        <v>0</v>
      </c>
      <c r="D29" s="20">
        <f>SUM(D22)</f>
        <v>0</v>
      </c>
      <c r="E29" s="20">
        <f>SUM(E22)</f>
        <v>0</v>
      </c>
      <c r="F29" s="20">
        <f>SUM(F22:F28)</f>
        <v>2477.98</v>
      </c>
      <c r="G29" s="20">
        <f>SUM(G22:G28)</f>
        <v>0</v>
      </c>
      <c r="H29" s="20">
        <f>SUM(H22:H28)</f>
        <v>2477.98</v>
      </c>
      <c r="I29" s="42"/>
      <c r="J29" s="49"/>
    </row>
    <row r="30" s="1" customFormat="1" customHeight="1" spans="1:10">
      <c r="A30" s="21">
        <v>3</v>
      </c>
      <c r="B30" s="22" t="s">
        <v>39</v>
      </c>
      <c r="C30" s="23">
        <v>60000</v>
      </c>
      <c r="D30" s="21">
        <v>1</v>
      </c>
      <c r="E30" s="23">
        <f>C30*D30</f>
        <v>60000</v>
      </c>
      <c r="F30" s="30">
        <v>625</v>
      </c>
      <c r="G30" s="30"/>
      <c r="H30" s="30">
        <f>F30</f>
        <v>625</v>
      </c>
      <c r="I30" s="44" t="s">
        <v>40</v>
      </c>
      <c r="J30" s="47"/>
    </row>
    <row r="31" s="1" customFormat="1" customHeight="1" spans="1:10">
      <c r="A31" s="31"/>
      <c r="B31" s="32"/>
      <c r="C31" s="33"/>
      <c r="D31" s="31"/>
      <c r="E31" s="33"/>
      <c r="F31" s="30">
        <v>213.99</v>
      </c>
      <c r="G31" s="30"/>
      <c r="H31" s="30">
        <f>F31</f>
        <v>213.99</v>
      </c>
      <c r="I31" s="50" t="s">
        <v>41</v>
      </c>
      <c r="J31" s="47"/>
    </row>
    <row r="32" s="1" customFormat="1" customHeight="1" spans="1:10">
      <c r="A32" s="31"/>
      <c r="B32" s="32"/>
      <c r="C32" s="33"/>
      <c r="D32" s="31"/>
      <c r="E32" s="33"/>
      <c r="F32" s="30">
        <v>525</v>
      </c>
      <c r="G32" s="30"/>
      <c r="H32" s="30">
        <f>F32</f>
        <v>525</v>
      </c>
      <c r="I32" s="44" t="s">
        <v>42</v>
      </c>
      <c r="J32" s="47"/>
    </row>
    <row r="33" s="1" customFormat="1" customHeight="1" spans="1:10">
      <c r="A33" s="31"/>
      <c r="B33" s="32"/>
      <c r="C33" s="33"/>
      <c r="D33" s="31"/>
      <c r="E33" s="33"/>
      <c r="F33" s="30">
        <v>176.8</v>
      </c>
      <c r="G33" s="30"/>
      <c r="H33" s="30">
        <f>F33</f>
        <v>176.8</v>
      </c>
      <c r="I33" s="44" t="s">
        <v>43</v>
      </c>
      <c r="J33" s="47"/>
    </row>
    <row r="34" s="1" customFormat="1" customHeight="1" spans="1:10">
      <c r="A34" s="31"/>
      <c r="B34" s="32"/>
      <c r="C34" s="33"/>
      <c r="D34" s="31"/>
      <c r="E34" s="33"/>
      <c r="F34" s="30">
        <v>143.5</v>
      </c>
      <c r="G34" s="30"/>
      <c r="H34" s="30">
        <v>143.5</v>
      </c>
      <c r="I34" s="44" t="s">
        <v>44</v>
      </c>
      <c r="J34" s="47"/>
    </row>
    <row r="35" s="1" customFormat="1" customHeight="1" spans="1:10">
      <c r="A35" s="31"/>
      <c r="B35" s="32"/>
      <c r="C35" s="33"/>
      <c r="D35" s="31"/>
      <c r="E35" s="33"/>
      <c r="F35" s="16">
        <v>2699</v>
      </c>
      <c r="G35" s="16"/>
      <c r="H35" s="16">
        <f>F35</f>
        <v>2699</v>
      </c>
      <c r="I35" s="48" t="s">
        <v>45</v>
      </c>
      <c r="J35" s="51"/>
    </row>
    <row r="36" s="1" customFormat="1" customHeight="1" spans="1:10">
      <c r="A36" s="31"/>
      <c r="B36" s="32"/>
      <c r="C36" s="33"/>
      <c r="D36" s="31"/>
      <c r="E36" s="33"/>
      <c r="F36" s="30">
        <v>1848</v>
      </c>
      <c r="G36" s="30"/>
      <c r="H36" s="30">
        <f>F36</f>
        <v>1848</v>
      </c>
      <c r="I36" s="44" t="s">
        <v>46</v>
      </c>
      <c r="J36" s="51"/>
    </row>
    <row r="37" customHeight="1" spans="1:10">
      <c r="A37" s="31"/>
      <c r="B37" s="32"/>
      <c r="C37" s="33"/>
      <c r="D37" s="31"/>
      <c r="E37" s="33"/>
      <c r="F37" s="16"/>
      <c r="G37" s="37">
        <v>11.7</v>
      </c>
      <c r="H37" s="37">
        <v>11.7</v>
      </c>
      <c r="I37" s="53" t="s">
        <v>47</v>
      </c>
      <c r="J37" s="54" t="s">
        <v>48</v>
      </c>
    </row>
    <row r="38" customHeight="1" spans="1:10">
      <c r="A38" s="31"/>
      <c r="B38" s="32"/>
      <c r="C38" s="33"/>
      <c r="D38" s="31"/>
      <c r="E38" s="33"/>
      <c r="F38" s="16"/>
      <c r="G38" s="37">
        <v>37</v>
      </c>
      <c r="H38" s="37">
        <f>G38</f>
        <v>37</v>
      </c>
      <c r="I38" s="53" t="s">
        <v>49</v>
      </c>
      <c r="J38" s="55"/>
    </row>
    <row r="39" customHeight="1" spans="1:10">
      <c r="A39" s="31"/>
      <c r="B39" s="32"/>
      <c r="C39" s="33"/>
      <c r="D39" s="31"/>
      <c r="E39" s="33"/>
      <c r="F39" s="16">
        <v>57</v>
      </c>
      <c r="G39" s="37"/>
      <c r="H39" s="34">
        <f>F39</f>
        <v>57</v>
      </c>
      <c r="I39" s="48" t="s">
        <v>50</v>
      </c>
      <c r="J39" s="55"/>
    </row>
    <row r="40" customHeight="1" spans="1:10">
      <c r="A40" s="31"/>
      <c r="B40" s="32"/>
      <c r="C40" s="33"/>
      <c r="D40" s="31"/>
      <c r="E40" s="33"/>
      <c r="F40" s="16">
        <v>450</v>
      </c>
      <c r="G40" s="16"/>
      <c r="H40" s="16">
        <f t="shared" ref="H40:H75" si="2">F40</f>
        <v>450</v>
      </c>
      <c r="I40" s="48" t="s">
        <v>51</v>
      </c>
      <c r="J40" s="55"/>
    </row>
    <row r="41" customHeight="1" spans="1:10">
      <c r="A41" s="31"/>
      <c r="B41" s="32"/>
      <c r="C41" s="33"/>
      <c r="D41" s="31"/>
      <c r="E41" s="33"/>
      <c r="F41" s="34">
        <v>4580</v>
      </c>
      <c r="G41" s="34"/>
      <c r="H41" s="34">
        <f t="shared" si="2"/>
        <v>4580</v>
      </c>
      <c r="I41" s="48" t="s">
        <v>52</v>
      </c>
      <c r="J41" s="56"/>
    </row>
    <row r="42" customHeight="1" spans="1:10">
      <c r="A42" s="31"/>
      <c r="B42" s="32"/>
      <c r="C42" s="33"/>
      <c r="D42" s="31"/>
      <c r="E42" s="33"/>
      <c r="F42" s="16"/>
      <c r="G42" s="37">
        <v>12</v>
      </c>
      <c r="H42" s="37">
        <f>G42</f>
        <v>12</v>
      </c>
      <c r="I42" s="53" t="s">
        <v>53</v>
      </c>
      <c r="J42" s="55"/>
    </row>
    <row r="43" customHeight="1" spans="1:10">
      <c r="A43" s="31"/>
      <c r="B43" s="32"/>
      <c r="C43" s="33"/>
      <c r="D43" s="31"/>
      <c r="E43" s="33"/>
      <c r="F43" s="16"/>
      <c r="G43" s="37">
        <v>4</v>
      </c>
      <c r="H43" s="37">
        <f>G43</f>
        <v>4</v>
      </c>
      <c r="I43" s="53" t="s">
        <v>54</v>
      </c>
      <c r="J43" s="55"/>
    </row>
    <row r="44" customHeight="1" spans="1:10">
      <c r="A44" s="31"/>
      <c r="B44" s="32"/>
      <c r="C44" s="33"/>
      <c r="D44" s="31"/>
      <c r="E44" s="33"/>
      <c r="F44" s="16"/>
      <c r="G44" s="37">
        <v>100</v>
      </c>
      <c r="H44" s="37">
        <v>100</v>
      </c>
      <c r="I44" s="53" t="s">
        <v>55</v>
      </c>
      <c r="J44" s="55"/>
    </row>
    <row r="45" customHeight="1" spans="1:10">
      <c r="A45" s="31"/>
      <c r="B45" s="32"/>
      <c r="C45" s="33"/>
      <c r="D45" s="31"/>
      <c r="E45" s="33"/>
      <c r="F45" s="16"/>
      <c r="G45" s="37">
        <v>28</v>
      </c>
      <c r="H45" s="37">
        <v>28</v>
      </c>
      <c r="I45" s="53" t="s">
        <v>56</v>
      </c>
      <c r="J45" s="55"/>
    </row>
    <row r="46" customHeight="1" spans="1:10">
      <c r="A46" s="31"/>
      <c r="B46" s="32"/>
      <c r="C46" s="33"/>
      <c r="D46" s="31"/>
      <c r="E46" s="33"/>
      <c r="F46" s="34">
        <v>2700</v>
      </c>
      <c r="G46" s="34"/>
      <c r="H46" s="34">
        <f t="shared" si="2"/>
        <v>2700</v>
      </c>
      <c r="I46" s="53"/>
      <c r="J46" s="55"/>
    </row>
    <row r="47" customHeight="1" spans="1:10">
      <c r="A47" s="31"/>
      <c r="B47" s="32"/>
      <c r="C47" s="33"/>
      <c r="D47" s="31"/>
      <c r="E47" s="33"/>
      <c r="F47" s="34">
        <v>2700</v>
      </c>
      <c r="G47" s="34"/>
      <c r="H47" s="34">
        <f t="shared" si="2"/>
        <v>2700</v>
      </c>
      <c r="I47" s="53"/>
      <c r="J47" s="55"/>
    </row>
    <row r="48" customHeight="1" spans="1:10">
      <c r="A48" s="31"/>
      <c r="B48" s="32"/>
      <c r="C48" s="33"/>
      <c r="D48" s="31"/>
      <c r="E48" s="33"/>
      <c r="F48" s="16"/>
      <c r="G48" s="37">
        <v>89.98</v>
      </c>
      <c r="H48" s="37">
        <f>G48</f>
        <v>89.98</v>
      </c>
      <c r="I48" s="53" t="s">
        <v>57</v>
      </c>
      <c r="J48" s="55"/>
    </row>
    <row r="49" customHeight="1" spans="1:10">
      <c r="A49" s="31"/>
      <c r="B49" s="32"/>
      <c r="C49" s="33"/>
      <c r="D49" s="31"/>
      <c r="E49" s="33"/>
      <c r="F49" s="16">
        <v>94</v>
      </c>
      <c r="G49" s="16"/>
      <c r="H49" s="16">
        <f t="shared" si="2"/>
        <v>94</v>
      </c>
      <c r="I49" s="48" t="s">
        <v>58</v>
      </c>
      <c r="J49" s="55"/>
    </row>
    <row r="50" customHeight="1" spans="1:10">
      <c r="A50" s="31"/>
      <c r="B50" s="32"/>
      <c r="C50" s="33"/>
      <c r="D50" s="31"/>
      <c r="E50" s="33"/>
      <c r="F50" s="16">
        <v>220</v>
      </c>
      <c r="G50" s="16"/>
      <c r="H50" s="16">
        <v>220</v>
      </c>
      <c r="I50" s="48" t="s">
        <v>58</v>
      </c>
      <c r="J50" s="55"/>
    </row>
    <row r="51" customHeight="1" spans="1:10">
      <c r="A51" s="31"/>
      <c r="B51" s="32"/>
      <c r="C51" s="33"/>
      <c r="D51" s="31"/>
      <c r="E51" s="33"/>
      <c r="F51" s="16">
        <v>88</v>
      </c>
      <c r="G51" s="16"/>
      <c r="H51" s="16">
        <f t="shared" si="2"/>
        <v>88</v>
      </c>
      <c r="I51" s="48" t="s">
        <v>59</v>
      </c>
      <c r="J51" s="55"/>
    </row>
    <row r="52" customHeight="1" spans="1:10">
      <c r="A52" s="31"/>
      <c r="B52" s="32"/>
      <c r="C52" s="33"/>
      <c r="D52" s="31"/>
      <c r="E52" s="33"/>
      <c r="F52" s="16">
        <v>101</v>
      </c>
      <c r="G52" s="16"/>
      <c r="H52" s="16">
        <f t="shared" si="2"/>
        <v>101</v>
      </c>
      <c r="I52" s="39" t="s">
        <v>60</v>
      </c>
      <c r="J52" s="55"/>
    </row>
    <row r="53" customHeight="1" spans="1:10">
      <c r="A53" s="31"/>
      <c r="B53" s="32"/>
      <c r="C53" s="33"/>
      <c r="D53" s="31"/>
      <c r="E53" s="33"/>
      <c r="F53" s="16">
        <v>160</v>
      </c>
      <c r="G53" s="16"/>
      <c r="H53" s="16">
        <f t="shared" si="2"/>
        <v>160</v>
      </c>
      <c r="I53" s="39" t="s">
        <v>61</v>
      </c>
      <c r="J53" s="55"/>
    </row>
    <row r="54" customHeight="1" spans="1:10">
      <c r="A54" s="31"/>
      <c r="B54" s="32"/>
      <c r="C54" s="33"/>
      <c r="D54" s="31"/>
      <c r="E54" s="33"/>
      <c r="F54" s="16">
        <v>585</v>
      </c>
      <c r="G54" s="16"/>
      <c r="H54" s="16">
        <f t="shared" si="2"/>
        <v>585</v>
      </c>
      <c r="I54" s="39" t="s">
        <v>62</v>
      </c>
      <c r="J54" s="55"/>
    </row>
    <row r="55" customHeight="1" spans="1:10">
      <c r="A55" s="31"/>
      <c r="B55" s="32"/>
      <c r="C55" s="33"/>
      <c r="D55" s="31"/>
      <c r="E55" s="33"/>
      <c r="F55" s="16">
        <v>187</v>
      </c>
      <c r="G55" s="16"/>
      <c r="H55" s="16">
        <f t="shared" si="2"/>
        <v>187</v>
      </c>
      <c r="I55" s="48" t="s">
        <v>63</v>
      </c>
      <c r="J55" s="55"/>
    </row>
    <row r="56" customHeight="1" spans="1:10">
      <c r="A56" s="31"/>
      <c r="B56" s="32"/>
      <c r="C56" s="33"/>
      <c r="D56" s="31"/>
      <c r="E56" s="33"/>
      <c r="F56" s="16">
        <v>1693.88</v>
      </c>
      <c r="G56" s="16"/>
      <c r="H56" s="16">
        <f t="shared" si="2"/>
        <v>1693.88</v>
      </c>
      <c r="I56" s="48" t="s">
        <v>64</v>
      </c>
      <c r="J56" s="55"/>
    </row>
    <row r="57" customHeight="1" spans="1:10">
      <c r="A57" s="31"/>
      <c r="B57" s="32"/>
      <c r="C57" s="33"/>
      <c r="D57" s="31"/>
      <c r="E57" s="33"/>
      <c r="F57" s="16">
        <v>650</v>
      </c>
      <c r="G57" s="16"/>
      <c r="H57" s="16">
        <f t="shared" si="2"/>
        <v>650</v>
      </c>
      <c r="I57" s="48" t="s">
        <v>65</v>
      </c>
      <c r="J57" s="55"/>
    </row>
    <row r="58" customHeight="1" spans="1:10">
      <c r="A58" s="31"/>
      <c r="B58" s="32"/>
      <c r="C58" s="33"/>
      <c r="D58" s="31"/>
      <c r="E58" s="33"/>
      <c r="F58" s="16">
        <v>2910</v>
      </c>
      <c r="G58" s="16"/>
      <c r="H58" s="16">
        <f t="shared" si="2"/>
        <v>2910</v>
      </c>
      <c r="I58" s="39" t="s">
        <v>66</v>
      </c>
      <c r="J58" s="55"/>
    </row>
    <row r="59" customHeight="1" spans="1:10">
      <c r="A59" s="31"/>
      <c r="B59" s="32"/>
      <c r="C59" s="33"/>
      <c r="D59" s="31"/>
      <c r="E59" s="33"/>
      <c r="F59" s="16">
        <v>8215</v>
      </c>
      <c r="G59" s="16"/>
      <c r="H59" s="16">
        <f t="shared" si="2"/>
        <v>8215</v>
      </c>
      <c r="I59" s="53" t="s">
        <v>67</v>
      </c>
      <c r="J59" s="55"/>
    </row>
    <row r="60" customHeight="1" spans="1:10">
      <c r="A60" s="31"/>
      <c r="B60" s="32"/>
      <c r="C60" s="33"/>
      <c r="D60" s="31"/>
      <c r="E60" s="33"/>
      <c r="F60" s="16">
        <v>3888</v>
      </c>
      <c r="G60" s="16"/>
      <c r="H60" s="16">
        <f t="shared" si="2"/>
        <v>3888</v>
      </c>
      <c r="I60" s="48" t="s">
        <v>68</v>
      </c>
      <c r="J60" s="55"/>
    </row>
    <row r="61" customHeight="1" spans="1:10">
      <c r="A61" s="31"/>
      <c r="B61" s="32"/>
      <c r="C61" s="33"/>
      <c r="D61" s="31"/>
      <c r="E61" s="33"/>
      <c r="F61" s="16"/>
      <c r="G61" s="37">
        <v>2900</v>
      </c>
      <c r="H61" s="37">
        <f>G61</f>
        <v>2900</v>
      </c>
      <c r="I61" s="53" t="s">
        <v>69</v>
      </c>
      <c r="J61" s="55"/>
    </row>
    <row r="62" customHeight="1" spans="1:10">
      <c r="A62" s="31"/>
      <c r="B62" s="32"/>
      <c r="C62" s="33"/>
      <c r="D62" s="31"/>
      <c r="E62" s="33"/>
      <c r="F62" s="16">
        <v>148</v>
      </c>
      <c r="G62" s="16"/>
      <c r="H62" s="16">
        <f>F62</f>
        <v>148</v>
      </c>
      <c r="I62" s="48" t="s">
        <v>70</v>
      </c>
      <c r="J62" s="55"/>
    </row>
    <row r="63" customHeight="1" spans="1:10">
      <c r="A63" s="31"/>
      <c r="B63" s="32"/>
      <c r="C63" s="33"/>
      <c r="D63" s="31"/>
      <c r="E63" s="33"/>
      <c r="F63" s="16"/>
      <c r="G63" s="37">
        <v>106</v>
      </c>
      <c r="H63" s="37">
        <f>G63</f>
        <v>106</v>
      </c>
      <c r="I63" s="53" t="s">
        <v>71</v>
      </c>
      <c r="J63" s="55"/>
    </row>
    <row r="64" customHeight="1" spans="1:10">
      <c r="A64" s="31"/>
      <c r="B64" s="32"/>
      <c r="C64" s="33"/>
      <c r="D64" s="31"/>
      <c r="E64" s="33"/>
      <c r="F64" s="16"/>
      <c r="G64" s="37">
        <v>91</v>
      </c>
      <c r="H64" s="37">
        <f>G64</f>
        <v>91</v>
      </c>
      <c r="I64" s="53" t="s">
        <v>72</v>
      </c>
      <c r="J64" s="55"/>
    </row>
    <row r="65" customHeight="1" spans="1:10">
      <c r="A65" s="31"/>
      <c r="B65" s="32"/>
      <c r="C65" s="33"/>
      <c r="D65" s="31"/>
      <c r="E65" s="33"/>
      <c r="F65" s="16"/>
      <c r="G65" s="37">
        <v>105</v>
      </c>
      <c r="H65" s="37">
        <f>G65</f>
        <v>105</v>
      </c>
      <c r="I65" s="53" t="s">
        <v>72</v>
      </c>
      <c r="J65" s="55"/>
    </row>
    <row r="66" customHeight="1" spans="1:10">
      <c r="A66" s="31"/>
      <c r="B66" s="32"/>
      <c r="C66" s="33"/>
      <c r="D66" s="31"/>
      <c r="E66" s="33"/>
      <c r="F66" s="16"/>
      <c r="G66" s="37">
        <v>100</v>
      </c>
      <c r="H66" s="37">
        <f>G66</f>
        <v>100</v>
      </c>
      <c r="I66" s="53" t="s">
        <v>73</v>
      </c>
      <c r="J66" s="55"/>
    </row>
    <row r="67" customHeight="1" spans="1:10">
      <c r="A67" s="31"/>
      <c r="B67" s="32"/>
      <c r="C67" s="33"/>
      <c r="D67" s="31"/>
      <c r="E67" s="33"/>
      <c r="F67" s="16"/>
      <c r="G67" s="37">
        <v>65.9</v>
      </c>
      <c r="H67" s="37">
        <f>G67</f>
        <v>65.9</v>
      </c>
      <c r="I67" s="53" t="s">
        <v>74</v>
      </c>
      <c r="J67" s="55"/>
    </row>
    <row r="68" customHeight="1" spans="1:10">
      <c r="A68" s="31"/>
      <c r="B68" s="32"/>
      <c r="C68" s="33"/>
      <c r="D68" s="31"/>
      <c r="E68" s="33"/>
      <c r="F68" s="16">
        <v>618</v>
      </c>
      <c r="G68" s="16"/>
      <c r="H68" s="16">
        <f>F68</f>
        <v>618</v>
      </c>
      <c r="I68" s="53" t="s">
        <v>75</v>
      </c>
      <c r="J68" s="55"/>
    </row>
    <row r="69" customHeight="1" spans="1:10">
      <c r="A69" s="31"/>
      <c r="B69" s="32"/>
      <c r="C69" s="33"/>
      <c r="D69" s="31"/>
      <c r="E69" s="33"/>
      <c r="F69" s="16">
        <v>228</v>
      </c>
      <c r="G69" s="16"/>
      <c r="H69" s="16">
        <f>F69</f>
        <v>228</v>
      </c>
      <c r="I69" s="48" t="s">
        <v>76</v>
      </c>
      <c r="J69" s="55"/>
    </row>
    <row r="70" customHeight="1" spans="1:10">
      <c r="A70" s="31"/>
      <c r="B70" s="32"/>
      <c r="C70" s="33"/>
      <c r="D70" s="31"/>
      <c r="E70" s="33"/>
      <c r="F70" s="16">
        <v>194</v>
      </c>
      <c r="G70" s="16"/>
      <c r="H70" s="16">
        <f>F70</f>
        <v>194</v>
      </c>
      <c r="I70" s="48" t="s">
        <v>77</v>
      </c>
      <c r="J70" s="55"/>
    </row>
    <row r="71" customHeight="1" spans="1:10">
      <c r="A71" s="31"/>
      <c r="B71" s="32"/>
      <c r="C71" s="33"/>
      <c r="D71" s="31"/>
      <c r="E71" s="33"/>
      <c r="F71" s="16">
        <v>72.5</v>
      </c>
      <c r="G71" s="16"/>
      <c r="H71" s="16">
        <f>F71</f>
        <v>72.5</v>
      </c>
      <c r="I71" s="48" t="s">
        <v>78</v>
      </c>
      <c r="J71" s="55"/>
    </row>
    <row r="72" s="1" customFormat="1" customHeight="1" spans="1:10">
      <c r="A72" s="18"/>
      <c r="B72" s="19" t="s">
        <v>79</v>
      </c>
      <c r="C72" s="20">
        <f>SUM(C30)</f>
        <v>60000</v>
      </c>
      <c r="D72" s="20">
        <f>SUM(D30)</f>
        <v>1</v>
      </c>
      <c r="E72" s="20">
        <f>SUM(E30)</f>
        <v>60000</v>
      </c>
      <c r="F72" s="20">
        <f>SUM(F30:F71)</f>
        <v>36770.67</v>
      </c>
      <c r="G72" s="20">
        <f>SUM(G30:G71)</f>
        <v>3650.58</v>
      </c>
      <c r="H72" s="20">
        <f>SUM(H30:H71)</f>
        <v>40421.25</v>
      </c>
      <c r="I72" s="42"/>
      <c r="J72" s="57"/>
    </row>
    <row r="73" customHeight="1" spans="1:10">
      <c r="A73" s="18"/>
      <c r="B73" s="19" t="s">
        <v>80</v>
      </c>
      <c r="C73" s="20">
        <f t="shared" ref="C73:H73" si="3">SUM(C72,C29,C21)</f>
        <v>60000</v>
      </c>
      <c r="D73" s="20">
        <f t="shared" si="3"/>
        <v>1</v>
      </c>
      <c r="E73" s="20">
        <f t="shared" si="3"/>
        <v>60000</v>
      </c>
      <c r="F73" s="20">
        <f t="shared" si="3"/>
        <v>42031.85</v>
      </c>
      <c r="G73" s="20">
        <f t="shared" si="3"/>
        <v>3650.58</v>
      </c>
      <c r="H73" s="20">
        <f t="shared" si="3"/>
        <v>48002.15</v>
      </c>
      <c r="I73" s="42"/>
      <c r="J73" s="68"/>
    </row>
    <row r="77" customHeight="1" spans="1:9">
      <c r="A77" s="61" t="s">
        <v>81</v>
      </c>
      <c r="B77" s="62"/>
      <c r="C77" s="63" t="s">
        <v>82</v>
      </c>
      <c r="D77" s="63"/>
      <c r="E77" s="63" t="s">
        <v>83</v>
      </c>
      <c r="F77" s="63"/>
      <c r="G77" s="63" t="s">
        <v>84</v>
      </c>
      <c r="H77" s="63"/>
      <c r="I77" s="69" t="s">
        <v>85</v>
      </c>
    </row>
    <row r="78" customHeight="1" spans="1:9">
      <c r="A78" s="64">
        <f>E73</f>
        <v>60000</v>
      </c>
      <c r="B78" s="65"/>
      <c r="C78" s="65">
        <f>H73</f>
        <v>48002.15</v>
      </c>
      <c r="D78" s="65"/>
      <c r="E78" s="65">
        <f>F73</f>
        <v>42031.85</v>
      </c>
      <c r="F78" s="65"/>
      <c r="G78" s="65">
        <f>G73</f>
        <v>3650.58</v>
      </c>
      <c r="H78" s="65"/>
      <c r="I78" s="70">
        <f>A78-C78</f>
        <v>11997.85</v>
      </c>
    </row>
    <row r="80" customHeight="1" spans="1:9">
      <c r="A80" s="66" t="s">
        <v>86</v>
      </c>
      <c r="B80" s="1"/>
      <c r="C80" s="67" t="s">
        <v>87</v>
      </c>
      <c r="D80" s="66"/>
      <c r="E80" s="66" t="s">
        <v>88</v>
      </c>
      <c r="F80" s="66"/>
      <c r="G80" s="66" t="s">
        <v>89</v>
      </c>
      <c r="H80" s="66"/>
      <c r="I80" s="1"/>
    </row>
  </sheetData>
  <mergeCells count="33">
    <mergeCell ref="C2:H2"/>
    <mergeCell ref="C6:E6"/>
    <mergeCell ref="F6:I6"/>
    <mergeCell ref="A77:B77"/>
    <mergeCell ref="C77:D77"/>
    <mergeCell ref="E77:F77"/>
    <mergeCell ref="G77:H77"/>
    <mergeCell ref="A78:B78"/>
    <mergeCell ref="C78:D78"/>
    <mergeCell ref="E78:F78"/>
    <mergeCell ref="G78:H78"/>
    <mergeCell ref="A6:A7"/>
    <mergeCell ref="A8:A20"/>
    <mergeCell ref="A22:A28"/>
    <mergeCell ref="A30:A71"/>
    <mergeCell ref="B6:B7"/>
    <mergeCell ref="B8:B20"/>
    <mergeCell ref="B22:B28"/>
    <mergeCell ref="B30:B71"/>
    <mergeCell ref="C8:C20"/>
    <mergeCell ref="C22:C28"/>
    <mergeCell ref="C30:C71"/>
    <mergeCell ref="D8:D20"/>
    <mergeCell ref="D22:D28"/>
    <mergeCell ref="D30:D71"/>
    <mergeCell ref="E8:E20"/>
    <mergeCell ref="E22:E28"/>
    <mergeCell ref="E30:E71"/>
    <mergeCell ref="J4:J5"/>
    <mergeCell ref="J6:J7"/>
    <mergeCell ref="J14:J21"/>
    <mergeCell ref="J22:J29"/>
    <mergeCell ref="H4:I5"/>
  </mergeCells>
  <pageMargins left="0.75" right="0.75" top="1" bottom="1" header="0.5" footer="0.5"/>
  <pageSetup paperSize="9" scale="3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36"/>
  <sheetViews>
    <sheetView zoomScale="134" zoomScaleNormal="134" topLeftCell="A86" workbookViewId="0">
      <selection activeCell="C143" sqref="C143"/>
    </sheetView>
  </sheetViews>
  <sheetFormatPr defaultColWidth="9" defaultRowHeight="21" customHeight="1"/>
  <cols>
    <col min="1" max="1" width="9" style="2"/>
    <col min="2" max="2" width="16.6666666666667" style="3" customWidth="1"/>
    <col min="3" max="3" width="14.1666666666667" style="4" customWidth="1"/>
    <col min="4" max="4" width="9" style="3"/>
    <col min="5" max="5" width="13" style="3" customWidth="1"/>
    <col min="6" max="6" width="12.8333333333333" style="3" customWidth="1"/>
    <col min="7" max="7" width="9.66666666666667" style="3" customWidth="1"/>
    <col min="8" max="8" width="15.8333333333333" style="3" customWidth="1"/>
    <col min="9" max="9" width="31" style="3" customWidth="1"/>
    <col min="10" max="10" width="39.5" style="3" customWidth="1"/>
    <col min="11" max="16384" width="9" style="3"/>
  </cols>
  <sheetData>
    <row r="2" customHeight="1" spans="3:12">
      <c r="C2" s="5" t="s">
        <v>0</v>
      </c>
      <c r="D2" s="5"/>
      <c r="E2" s="5"/>
      <c r="F2" s="5"/>
      <c r="G2" s="5"/>
      <c r="H2" s="5"/>
      <c r="I2" s="38"/>
      <c r="J2" s="38"/>
      <c r="K2" s="38"/>
      <c r="L2" s="38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90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1" si="0">F8+G8</f>
        <v>0</v>
      </c>
      <c r="I8" s="39"/>
      <c r="J8" s="40" t="s">
        <v>91</v>
      </c>
    </row>
    <row r="9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9"/>
      <c r="J9" s="41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9"/>
      <c r="J10" s="41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9"/>
      <c r="J11" s="41"/>
    </row>
    <row r="12" customHeight="1" spans="1:10">
      <c r="A12" s="14"/>
      <c r="B12" s="15"/>
      <c r="C12" s="16"/>
      <c r="D12" s="17"/>
      <c r="E12" s="16"/>
      <c r="F12" s="16"/>
      <c r="G12" s="16"/>
      <c r="H12" s="16"/>
      <c r="I12" s="39"/>
      <c r="J12" s="41"/>
    </row>
    <row r="13" s="1" customFormat="1" customHeight="1" spans="1:10">
      <c r="A13" s="18"/>
      <c r="B13" s="19" t="s">
        <v>92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42"/>
      <c r="J13" s="43"/>
    </row>
    <row r="14" customHeight="1" spans="1:10">
      <c r="A14" s="21">
        <v>2</v>
      </c>
      <c r="B14" s="22" t="s">
        <v>93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5" si="2">F14+G14</f>
        <v>0</v>
      </c>
      <c r="I14" s="39"/>
      <c r="J14" s="40" t="s">
        <v>94</v>
      </c>
    </row>
    <row r="15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9"/>
      <c r="J15" s="41"/>
    </row>
    <row r="16" s="1" customFormat="1" customHeight="1" spans="1:10">
      <c r="A16" s="18"/>
      <c r="B16" s="19" t="s">
        <v>95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2"/>
      <c r="J16" s="43"/>
    </row>
    <row r="17" s="1" customFormat="1" customHeight="1" spans="1:10">
      <c r="A17" s="27"/>
      <c r="B17" s="28"/>
      <c r="C17" s="29"/>
      <c r="D17" s="30"/>
      <c r="E17" s="29"/>
      <c r="F17" s="30">
        <v>278.15</v>
      </c>
      <c r="G17" s="16">
        <v>0</v>
      </c>
      <c r="H17" s="30">
        <v>0</v>
      </c>
      <c r="I17" s="44" t="s">
        <v>16</v>
      </c>
      <c r="J17" s="41"/>
    </row>
    <row r="18" s="1" customFormat="1" customHeight="1" spans="1:10">
      <c r="A18" s="27"/>
      <c r="B18" s="28"/>
      <c r="C18" s="29"/>
      <c r="D18" s="30"/>
      <c r="E18" s="29"/>
      <c r="F18" s="30">
        <v>32</v>
      </c>
      <c r="G18" s="16">
        <v>0</v>
      </c>
      <c r="H18" s="30">
        <v>0</v>
      </c>
      <c r="I18" s="44" t="s">
        <v>16</v>
      </c>
      <c r="J18" s="41"/>
    </row>
    <row r="19" s="1" customFormat="1" customHeight="1" spans="1:10">
      <c r="A19" s="27"/>
      <c r="B19" s="28"/>
      <c r="C19" s="29"/>
      <c r="D19" s="30"/>
      <c r="E19" s="29"/>
      <c r="F19" s="30">
        <v>32</v>
      </c>
      <c r="G19" s="16">
        <v>0</v>
      </c>
      <c r="H19" s="30">
        <v>0</v>
      </c>
      <c r="I19" s="44" t="s">
        <v>16</v>
      </c>
      <c r="J19" s="41"/>
    </row>
    <row r="20" s="1" customFormat="1" customHeight="1" spans="1:10">
      <c r="A20" s="21">
        <v>3</v>
      </c>
      <c r="B20" s="22" t="s">
        <v>15</v>
      </c>
      <c r="C20" s="23">
        <v>0</v>
      </c>
      <c r="D20" s="30"/>
      <c r="E20" s="23">
        <f>C20*D22</f>
        <v>0</v>
      </c>
      <c r="F20" s="16">
        <v>632</v>
      </c>
      <c r="G20" s="16">
        <v>0</v>
      </c>
      <c r="H20" s="16">
        <f>F20</f>
        <v>632</v>
      </c>
      <c r="I20" s="44" t="s">
        <v>17</v>
      </c>
      <c r="J20" s="41"/>
    </row>
    <row r="21" s="1" customFormat="1" customHeight="1" spans="1:10">
      <c r="A21" s="31"/>
      <c r="B21" s="32"/>
      <c r="C21" s="33"/>
      <c r="D21" s="30"/>
      <c r="E21" s="33"/>
      <c r="F21" s="30">
        <v>491.7</v>
      </c>
      <c r="G21" s="16">
        <v>0</v>
      </c>
      <c r="H21" s="30">
        <f>F21</f>
        <v>491.7</v>
      </c>
      <c r="I21" s="44" t="s">
        <v>20</v>
      </c>
      <c r="J21" s="41"/>
    </row>
    <row r="22" ht="14" customHeight="1" spans="1:10">
      <c r="A22" s="31"/>
      <c r="B22" s="32"/>
      <c r="C22" s="33"/>
      <c r="D22" s="17"/>
      <c r="E22" s="33"/>
      <c r="F22" s="16">
        <v>466</v>
      </c>
      <c r="G22" s="16">
        <v>0</v>
      </c>
      <c r="H22" s="16">
        <v>466</v>
      </c>
      <c r="I22" s="45" t="s">
        <v>21</v>
      </c>
      <c r="J22" s="46" t="s">
        <v>22</v>
      </c>
    </row>
    <row r="23" customHeight="1" spans="1:10">
      <c r="A23" s="31"/>
      <c r="B23" s="32"/>
      <c r="C23" s="33"/>
      <c r="D23" s="17"/>
      <c r="E23" s="33"/>
      <c r="F23" s="16">
        <v>875</v>
      </c>
      <c r="G23" s="16">
        <v>0</v>
      </c>
      <c r="H23" s="16">
        <f t="shared" si="2"/>
        <v>875</v>
      </c>
      <c r="I23" s="39" t="s">
        <v>23</v>
      </c>
      <c r="J23" s="47"/>
    </row>
    <row r="24" customHeight="1" spans="1:10">
      <c r="A24" s="31"/>
      <c r="B24" s="32"/>
      <c r="C24" s="33"/>
      <c r="D24" s="17"/>
      <c r="E24" s="33"/>
      <c r="F24" s="16">
        <v>206.9</v>
      </c>
      <c r="G24" s="16">
        <v>0</v>
      </c>
      <c r="H24" s="16">
        <f t="shared" si="2"/>
        <v>206.9</v>
      </c>
      <c r="I24" s="39" t="s">
        <v>24</v>
      </c>
      <c r="J24" s="47"/>
    </row>
    <row r="25" customHeight="1" spans="1:10">
      <c r="A25" s="31"/>
      <c r="B25" s="32"/>
      <c r="C25" s="33"/>
      <c r="D25" s="17"/>
      <c r="E25" s="33"/>
      <c r="F25" s="16">
        <v>175.5</v>
      </c>
      <c r="G25" s="16">
        <v>0</v>
      </c>
      <c r="H25" s="16">
        <f t="shared" si="2"/>
        <v>175.5</v>
      </c>
      <c r="I25" s="39" t="s">
        <v>25</v>
      </c>
      <c r="J25" s="47"/>
    </row>
    <row r="26" customHeight="1" spans="1:10">
      <c r="A26" s="31"/>
      <c r="B26" s="32"/>
      <c r="C26" s="33"/>
      <c r="D26" s="17"/>
      <c r="E26" s="33"/>
      <c r="F26" s="16">
        <v>200.3</v>
      </c>
      <c r="G26" s="16">
        <v>0</v>
      </c>
      <c r="H26" s="16">
        <f>F26</f>
        <v>200.3</v>
      </c>
      <c r="I26" s="48" t="s">
        <v>26</v>
      </c>
      <c r="J26" s="47"/>
    </row>
    <row r="27" customHeight="1" spans="1:10">
      <c r="A27" s="31"/>
      <c r="B27" s="32"/>
      <c r="C27" s="33"/>
      <c r="D27" s="17"/>
      <c r="E27" s="33"/>
      <c r="F27" s="34">
        <v>611</v>
      </c>
      <c r="G27" s="34">
        <v>0</v>
      </c>
      <c r="H27" s="34">
        <f>F27</f>
        <v>611</v>
      </c>
      <c r="I27" s="48" t="s">
        <v>27</v>
      </c>
      <c r="J27" s="47"/>
    </row>
    <row r="28" customHeight="1" spans="1:10">
      <c r="A28" s="24"/>
      <c r="B28" s="25"/>
      <c r="C28" s="26"/>
      <c r="D28" s="17"/>
      <c r="E28" s="26"/>
      <c r="F28" s="34">
        <v>248</v>
      </c>
      <c r="G28" s="34">
        <v>0</v>
      </c>
      <c r="H28" s="34">
        <f>F28</f>
        <v>248</v>
      </c>
      <c r="I28" s="48" t="s">
        <v>28</v>
      </c>
      <c r="J28" s="47"/>
    </row>
    <row r="29" s="1" customFormat="1" customHeight="1" spans="1:10">
      <c r="A29" s="18"/>
      <c r="B29" s="19" t="s">
        <v>29</v>
      </c>
      <c r="C29" s="20">
        <f>SUM(C20)</f>
        <v>0</v>
      </c>
      <c r="D29" s="20">
        <f>SUM(D22)</f>
        <v>0</v>
      </c>
      <c r="E29" s="20">
        <f>SUM(E20)</f>
        <v>0</v>
      </c>
      <c r="F29" s="20">
        <f>SUM(F22:F28)</f>
        <v>2782.7</v>
      </c>
      <c r="G29" s="20">
        <f>SUM(G22:G28)</f>
        <v>0</v>
      </c>
      <c r="H29" s="20">
        <f>SUM(H17:H28)</f>
        <v>3906.4</v>
      </c>
      <c r="I29" s="42"/>
      <c r="J29" s="49"/>
    </row>
    <row r="30" s="1" customFormat="1" customHeight="1" spans="1:10">
      <c r="A30" s="35"/>
      <c r="B30" s="36"/>
      <c r="C30" s="30"/>
      <c r="D30" s="30"/>
      <c r="E30" s="30"/>
      <c r="F30" s="30"/>
      <c r="G30" s="30"/>
      <c r="H30" s="30"/>
      <c r="I30" s="44"/>
      <c r="J30" s="47"/>
    </row>
    <row r="31" ht="40.5" spans="1:10">
      <c r="A31" s="14">
        <v>4</v>
      </c>
      <c r="B31" s="15" t="s">
        <v>30</v>
      </c>
      <c r="C31" s="16">
        <v>0</v>
      </c>
      <c r="D31" s="17"/>
      <c r="E31" s="16">
        <f>C31*D31</f>
        <v>0</v>
      </c>
      <c r="F31" s="16">
        <v>238</v>
      </c>
      <c r="G31" s="16"/>
      <c r="H31" s="16">
        <v>238</v>
      </c>
      <c r="I31" s="45" t="s">
        <v>31</v>
      </c>
      <c r="J31" s="46" t="s">
        <v>32</v>
      </c>
    </row>
    <row r="32" ht="40.5" spans="1:10">
      <c r="A32" s="14"/>
      <c r="B32" s="15"/>
      <c r="C32" s="16"/>
      <c r="D32" s="17"/>
      <c r="E32" s="16"/>
      <c r="F32" s="16">
        <v>133.32</v>
      </c>
      <c r="G32" s="16"/>
      <c r="H32" s="16">
        <f t="shared" ref="H32:H34" si="4">F32</f>
        <v>133.32</v>
      </c>
      <c r="I32" s="45" t="s">
        <v>33</v>
      </c>
      <c r="J32" s="47"/>
    </row>
    <row r="33" ht="40.5" spans="1:10">
      <c r="A33" s="14"/>
      <c r="B33" s="15"/>
      <c r="C33" s="16"/>
      <c r="D33" s="17"/>
      <c r="E33" s="16"/>
      <c r="F33" s="16">
        <v>399.96</v>
      </c>
      <c r="G33" s="16"/>
      <c r="H33" s="16">
        <f t="shared" si="4"/>
        <v>399.96</v>
      </c>
      <c r="I33" s="45" t="s">
        <v>34</v>
      </c>
      <c r="J33" s="47"/>
    </row>
    <row r="34" ht="62" customHeight="1" spans="1:10">
      <c r="A34" s="14"/>
      <c r="B34" s="15"/>
      <c r="C34" s="16"/>
      <c r="D34" s="17"/>
      <c r="E34" s="16"/>
      <c r="F34" s="16">
        <v>665</v>
      </c>
      <c r="G34" s="16"/>
      <c r="H34" s="16">
        <f t="shared" si="4"/>
        <v>665</v>
      </c>
      <c r="I34" s="45" t="s">
        <v>35</v>
      </c>
      <c r="J34" s="47"/>
    </row>
    <row r="35" ht="62" customHeight="1" spans="1:10">
      <c r="A35" s="14"/>
      <c r="B35" s="15"/>
      <c r="C35" s="16"/>
      <c r="D35" s="17"/>
      <c r="E35" s="16"/>
      <c r="F35" s="16">
        <v>228</v>
      </c>
      <c r="G35" s="16"/>
      <c r="H35" s="16">
        <v>228</v>
      </c>
      <c r="I35" s="45" t="s">
        <v>36</v>
      </c>
      <c r="J35" s="47"/>
    </row>
    <row r="36" customHeight="1" spans="1:10">
      <c r="A36" s="14"/>
      <c r="B36" s="15"/>
      <c r="C36" s="16"/>
      <c r="D36" s="17"/>
      <c r="E36" s="16"/>
      <c r="F36" s="16">
        <v>689.3</v>
      </c>
      <c r="G36" s="16"/>
      <c r="H36" s="16">
        <v>0</v>
      </c>
      <c r="I36" s="48" t="s">
        <v>37</v>
      </c>
      <c r="J36" s="47"/>
    </row>
    <row r="37" customHeight="1" spans="1:10">
      <c r="A37" s="14"/>
      <c r="B37" s="15"/>
      <c r="C37" s="16"/>
      <c r="D37" s="17"/>
      <c r="E37" s="16"/>
      <c r="F37" s="16">
        <v>124.4</v>
      </c>
      <c r="G37" s="16"/>
      <c r="H37" s="16">
        <v>0</v>
      </c>
      <c r="I37" s="48" t="s">
        <v>37</v>
      </c>
      <c r="J37" s="47"/>
    </row>
    <row r="38" s="1" customFormat="1" customHeight="1" spans="1:10">
      <c r="A38" s="18"/>
      <c r="B38" s="19" t="s">
        <v>38</v>
      </c>
      <c r="C38" s="20">
        <f>SUM(C31)</f>
        <v>0</v>
      </c>
      <c r="D38" s="20">
        <f>SUM(D31)</f>
        <v>0</v>
      </c>
      <c r="E38" s="20">
        <f>SUM(E31)</f>
        <v>0</v>
      </c>
      <c r="F38" s="20">
        <f>SUM(F31:F37)</f>
        <v>2477.98</v>
      </c>
      <c r="G38" s="20">
        <f>SUM(G31:G37)</f>
        <v>0</v>
      </c>
      <c r="H38" s="20">
        <f>SUM(H31:H37)</f>
        <v>1664.28</v>
      </c>
      <c r="I38" s="42"/>
      <c r="J38" s="49"/>
    </row>
    <row r="39" s="1" customFormat="1" customHeight="1" spans="1:10">
      <c r="A39" s="27"/>
      <c r="B39" s="28"/>
      <c r="C39" s="29"/>
      <c r="D39" s="29"/>
      <c r="E39" s="29"/>
      <c r="F39" s="30">
        <v>625</v>
      </c>
      <c r="G39" s="30"/>
      <c r="H39" s="30">
        <f>F39</f>
        <v>625</v>
      </c>
      <c r="I39" s="44" t="s">
        <v>40</v>
      </c>
      <c r="J39" s="47"/>
    </row>
    <row r="40" s="1" customFormat="1" customHeight="1" spans="1:10">
      <c r="A40" s="27"/>
      <c r="B40" s="28"/>
      <c r="C40" s="29"/>
      <c r="D40" s="29"/>
      <c r="E40" s="29"/>
      <c r="F40" s="30">
        <v>213.99</v>
      </c>
      <c r="G40" s="30"/>
      <c r="H40" s="30">
        <f>F40</f>
        <v>213.99</v>
      </c>
      <c r="I40" s="50" t="s">
        <v>41</v>
      </c>
      <c r="J40" s="47"/>
    </row>
    <row r="41" s="1" customFormat="1" customHeight="1" spans="1:10">
      <c r="A41" s="27"/>
      <c r="B41" s="28"/>
      <c r="C41" s="29"/>
      <c r="D41" s="29"/>
      <c r="E41" s="29"/>
      <c r="F41" s="30">
        <v>525</v>
      </c>
      <c r="G41" s="30"/>
      <c r="H41" s="30">
        <f>F41</f>
        <v>525</v>
      </c>
      <c r="I41" s="44" t="s">
        <v>42</v>
      </c>
      <c r="J41" s="47"/>
    </row>
    <row r="42" s="1" customFormat="1" customHeight="1" spans="1:10">
      <c r="A42" s="27"/>
      <c r="B42" s="28"/>
      <c r="C42" s="29"/>
      <c r="D42" s="29"/>
      <c r="E42" s="29"/>
      <c r="F42" s="30">
        <v>176.8</v>
      </c>
      <c r="G42" s="30"/>
      <c r="H42" s="30">
        <f>F42</f>
        <v>176.8</v>
      </c>
      <c r="I42" s="44" t="s">
        <v>43</v>
      </c>
      <c r="J42" s="47"/>
    </row>
    <row r="43" s="1" customFormat="1" customHeight="1" spans="1:10">
      <c r="A43" s="27"/>
      <c r="B43" s="28"/>
      <c r="C43" s="29"/>
      <c r="D43" s="29"/>
      <c r="E43" s="29"/>
      <c r="F43" s="30">
        <v>143.5</v>
      </c>
      <c r="G43" s="30"/>
      <c r="H43" s="30">
        <v>143.5</v>
      </c>
      <c r="I43" s="44" t="s">
        <v>44</v>
      </c>
      <c r="J43" s="47"/>
    </row>
    <row r="44" s="1" customFormat="1" customHeight="1" spans="1:10">
      <c r="A44" s="27"/>
      <c r="B44" s="28"/>
      <c r="C44" s="29"/>
      <c r="D44" s="29"/>
      <c r="E44" s="29"/>
      <c r="F44" s="16">
        <v>2699</v>
      </c>
      <c r="G44" s="16"/>
      <c r="H44" s="16">
        <f>F44</f>
        <v>2699</v>
      </c>
      <c r="I44" s="48" t="s">
        <v>45</v>
      </c>
      <c r="J44" s="51"/>
    </row>
    <row r="45" s="1" customFormat="1" customHeight="1" spans="1:10">
      <c r="A45" s="27"/>
      <c r="B45" s="28"/>
      <c r="C45" s="29"/>
      <c r="D45" s="29"/>
      <c r="E45" s="29"/>
      <c r="F45" s="30">
        <v>1848</v>
      </c>
      <c r="G45" s="30"/>
      <c r="H45" s="30">
        <f>F45</f>
        <v>1848</v>
      </c>
      <c r="I45" s="52" t="s">
        <v>96</v>
      </c>
      <c r="J45" s="51" t="s">
        <v>97</v>
      </c>
    </row>
    <row r="46" customHeight="1" spans="1:10">
      <c r="A46" s="21">
        <v>5</v>
      </c>
      <c r="B46" s="22" t="s">
        <v>39</v>
      </c>
      <c r="C46" s="23">
        <v>60000</v>
      </c>
      <c r="D46" s="21">
        <v>1</v>
      </c>
      <c r="E46" s="23">
        <f>C46*D46</f>
        <v>60000</v>
      </c>
      <c r="F46" s="16"/>
      <c r="G46" s="37">
        <v>11.7</v>
      </c>
      <c r="H46" s="37">
        <v>11.7</v>
      </c>
      <c r="I46" s="53" t="s">
        <v>47</v>
      </c>
      <c r="J46" s="54" t="s">
        <v>48</v>
      </c>
    </row>
    <row r="47" customHeight="1" spans="1:10">
      <c r="A47" s="31"/>
      <c r="B47" s="32"/>
      <c r="C47" s="33"/>
      <c r="D47" s="31"/>
      <c r="E47" s="33"/>
      <c r="F47" s="16"/>
      <c r="G47" s="37">
        <v>37</v>
      </c>
      <c r="H47" s="37">
        <f>G47</f>
        <v>37</v>
      </c>
      <c r="I47" s="53" t="s">
        <v>49</v>
      </c>
      <c r="J47" s="55"/>
    </row>
    <row r="48" customHeight="1" spans="1:10">
      <c r="A48" s="31"/>
      <c r="B48" s="32"/>
      <c r="C48" s="33"/>
      <c r="D48" s="31"/>
      <c r="E48" s="33"/>
      <c r="F48" s="16">
        <v>57</v>
      </c>
      <c r="G48" s="37"/>
      <c r="H48" s="34">
        <f>F48</f>
        <v>57</v>
      </c>
      <c r="I48" s="48" t="s">
        <v>50</v>
      </c>
      <c r="J48" s="55"/>
    </row>
    <row r="49" customHeight="1" spans="1:10">
      <c r="A49" s="31"/>
      <c r="B49" s="32"/>
      <c r="C49" s="33"/>
      <c r="D49" s="31"/>
      <c r="E49" s="33"/>
      <c r="F49" s="16">
        <v>450</v>
      </c>
      <c r="G49" s="16"/>
      <c r="H49" s="16">
        <f t="shared" ref="H49:H84" si="5">F49</f>
        <v>450</v>
      </c>
      <c r="I49" s="48" t="s">
        <v>51</v>
      </c>
      <c r="J49" s="55"/>
    </row>
    <row r="50" customHeight="1" spans="1:10">
      <c r="A50" s="31"/>
      <c r="B50" s="32"/>
      <c r="C50" s="33"/>
      <c r="D50" s="31"/>
      <c r="E50" s="33"/>
      <c r="F50" s="34">
        <v>4580</v>
      </c>
      <c r="G50" s="34"/>
      <c r="H50" s="34">
        <f t="shared" si="5"/>
        <v>4580</v>
      </c>
      <c r="I50" s="48" t="s">
        <v>52</v>
      </c>
      <c r="J50" s="56" t="s">
        <v>98</v>
      </c>
    </row>
    <row r="51" customHeight="1" spans="1:10">
      <c r="A51" s="31"/>
      <c r="B51" s="32"/>
      <c r="C51" s="33"/>
      <c r="D51" s="31"/>
      <c r="E51" s="33"/>
      <c r="F51" s="16"/>
      <c r="G51" s="37">
        <v>12</v>
      </c>
      <c r="H51" s="37">
        <f>G51</f>
        <v>12</v>
      </c>
      <c r="I51" s="53" t="s">
        <v>53</v>
      </c>
      <c r="J51" s="55"/>
    </row>
    <row r="52" customHeight="1" spans="1:10">
      <c r="A52" s="31"/>
      <c r="B52" s="32"/>
      <c r="C52" s="33"/>
      <c r="D52" s="31"/>
      <c r="E52" s="33"/>
      <c r="F52" s="16"/>
      <c r="G52" s="37">
        <v>4</v>
      </c>
      <c r="H52" s="37">
        <f>G52</f>
        <v>4</v>
      </c>
      <c r="I52" s="53" t="s">
        <v>54</v>
      </c>
      <c r="J52" s="55"/>
    </row>
    <row r="53" customHeight="1" spans="1:10">
      <c r="A53" s="31"/>
      <c r="B53" s="32"/>
      <c r="C53" s="33"/>
      <c r="D53" s="31"/>
      <c r="E53" s="33"/>
      <c r="F53" s="16"/>
      <c r="G53" s="37">
        <v>100</v>
      </c>
      <c r="H53" s="37">
        <v>100</v>
      </c>
      <c r="I53" s="53" t="s">
        <v>55</v>
      </c>
      <c r="J53" s="55"/>
    </row>
    <row r="54" customHeight="1" spans="1:10">
      <c r="A54" s="31"/>
      <c r="B54" s="32"/>
      <c r="C54" s="33"/>
      <c r="D54" s="31"/>
      <c r="E54" s="33"/>
      <c r="F54" s="16"/>
      <c r="G54" s="37">
        <v>28</v>
      </c>
      <c r="H54" s="37">
        <v>28</v>
      </c>
      <c r="I54" s="53" t="s">
        <v>56</v>
      </c>
      <c r="J54" s="55"/>
    </row>
    <row r="55" customHeight="1" spans="1:10">
      <c r="A55" s="31"/>
      <c r="B55" s="32"/>
      <c r="C55" s="33"/>
      <c r="D55" s="31"/>
      <c r="E55" s="33"/>
      <c r="F55" s="37">
        <v>2700</v>
      </c>
      <c r="G55" s="16"/>
      <c r="H55" s="37">
        <f t="shared" si="5"/>
        <v>2700</v>
      </c>
      <c r="I55" s="53" t="s">
        <v>99</v>
      </c>
      <c r="J55" s="55"/>
    </row>
    <row r="56" customHeight="1" spans="1:10">
      <c r="A56" s="31"/>
      <c r="B56" s="32"/>
      <c r="C56" s="33"/>
      <c r="D56" s="31"/>
      <c r="E56" s="33"/>
      <c r="F56" s="37">
        <v>2700</v>
      </c>
      <c r="G56" s="16"/>
      <c r="H56" s="37">
        <f t="shared" si="5"/>
        <v>2700</v>
      </c>
      <c r="I56" s="53" t="s">
        <v>99</v>
      </c>
      <c r="J56" s="55"/>
    </row>
    <row r="57" customHeight="1" spans="1:10">
      <c r="A57" s="31"/>
      <c r="B57" s="32"/>
      <c r="C57" s="33"/>
      <c r="D57" s="31"/>
      <c r="E57" s="33"/>
      <c r="F57" s="16"/>
      <c r="G57" s="37">
        <v>89.98</v>
      </c>
      <c r="H57" s="37">
        <f>G57</f>
        <v>89.98</v>
      </c>
      <c r="I57" s="53" t="s">
        <v>100</v>
      </c>
      <c r="J57" s="55"/>
    </row>
    <row r="58" customHeight="1" spans="1:10">
      <c r="A58" s="31"/>
      <c r="B58" s="32"/>
      <c r="C58" s="33"/>
      <c r="D58" s="31"/>
      <c r="E58" s="33"/>
      <c r="F58" s="16">
        <v>94</v>
      </c>
      <c r="G58" s="16"/>
      <c r="H58" s="16">
        <f t="shared" si="5"/>
        <v>94</v>
      </c>
      <c r="I58" s="48" t="s">
        <v>58</v>
      </c>
      <c r="J58" s="55"/>
    </row>
    <row r="59" customHeight="1" spans="1:10">
      <c r="A59" s="31"/>
      <c r="B59" s="32"/>
      <c r="C59" s="33"/>
      <c r="D59" s="31"/>
      <c r="E59" s="33"/>
      <c r="F59" s="16">
        <v>220</v>
      </c>
      <c r="G59" s="16"/>
      <c r="H59" s="16">
        <v>220</v>
      </c>
      <c r="I59" s="48" t="s">
        <v>58</v>
      </c>
      <c r="J59" s="55"/>
    </row>
    <row r="60" customHeight="1" spans="1:10">
      <c r="A60" s="31"/>
      <c r="B60" s="32"/>
      <c r="C60" s="33"/>
      <c r="D60" s="31"/>
      <c r="E60" s="33"/>
      <c r="F60" s="16">
        <v>88</v>
      </c>
      <c r="G60" s="16"/>
      <c r="H60" s="16">
        <f t="shared" si="5"/>
        <v>88</v>
      </c>
      <c r="I60" s="48" t="s">
        <v>59</v>
      </c>
      <c r="J60" s="55"/>
    </row>
    <row r="61" customHeight="1" spans="1:10">
      <c r="A61" s="31"/>
      <c r="B61" s="32"/>
      <c r="C61" s="33"/>
      <c r="D61" s="31"/>
      <c r="E61" s="33"/>
      <c r="F61" s="16">
        <v>101</v>
      </c>
      <c r="G61" s="16"/>
      <c r="H61" s="16">
        <v>0</v>
      </c>
      <c r="I61" s="39" t="s">
        <v>60</v>
      </c>
      <c r="J61" s="55"/>
    </row>
    <row r="62" customHeight="1" spans="1:10">
      <c r="A62" s="31"/>
      <c r="B62" s="32"/>
      <c r="C62" s="33"/>
      <c r="D62" s="31"/>
      <c r="E62" s="33"/>
      <c r="F62" s="16">
        <v>160</v>
      </c>
      <c r="G62" s="16"/>
      <c r="H62" s="16">
        <v>0</v>
      </c>
      <c r="I62" s="39" t="s">
        <v>61</v>
      </c>
      <c r="J62" s="55"/>
    </row>
    <row r="63" customHeight="1" spans="1:10">
      <c r="A63" s="31"/>
      <c r="B63" s="32"/>
      <c r="C63" s="33"/>
      <c r="D63" s="31"/>
      <c r="E63" s="33"/>
      <c r="F63" s="16">
        <v>585</v>
      </c>
      <c r="G63" s="16"/>
      <c r="H63" s="16">
        <v>0</v>
      </c>
      <c r="I63" s="39" t="s">
        <v>62</v>
      </c>
      <c r="J63" s="55"/>
    </row>
    <row r="64" customHeight="1" spans="1:10">
      <c r="A64" s="31"/>
      <c r="B64" s="32"/>
      <c r="C64" s="33"/>
      <c r="D64" s="31"/>
      <c r="E64" s="33"/>
      <c r="F64" s="16">
        <v>187</v>
      </c>
      <c r="G64" s="16"/>
      <c r="H64" s="16">
        <v>0</v>
      </c>
      <c r="I64" s="48" t="s">
        <v>63</v>
      </c>
      <c r="J64" s="55"/>
    </row>
    <row r="65" customHeight="1" spans="1:10">
      <c r="A65" s="31"/>
      <c r="B65" s="32"/>
      <c r="C65" s="33"/>
      <c r="D65" s="31"/>
      <c r="E65" s="33"/>
      <c r="F65" s="16">
        <v>1693.88</v>
      </c>
      <c r="G65" s="16"/>
      <c r="H65" s="16">
        <v>0</v>
      </c>
      <c r="I65" s="48" t="s">
        <v>64</v>
      </c>
      <c r="J65" s="55"/>
    </row>
    <row r="66" customHeight="1" spans="1:10">
      <c r="A66" s="31"/>
      <c r="B66" s="32"/>
      <c r="C66" s="33"/>
      <c r="D66" s="31"/>
      <c r="E66" s="33"/>
      <c r="F66" s="16">
        <v>650</v>
      </c>
      <c r="G66" s="16"/>
      <c r="H66" s="16">
        <v>0</v>
      </c>
      <c r="I66" s="48" t="s">
        <v>65</v>
      </c>
      <c r="J66" s="55"/>
    </row>
    <row r="67" customHeight="1" spans="1:10">
      <c r="A67" s="31"/>
      <c r="B67" s="32"/>
      <c r="C67" s="33"/>
      <c r="D67" s="31"/>
      <c r="E67" s="33"/>
      <c r="F67" s="16">
        <v>2910</v>
      </c>
      <c r="G67" s="16"/>
      <c r="H67" s="16">
        <v>0</v>
      </c>
      <c r="I67" s="39" t="s">
        <v>66</v>
      </c>
      <c r="J67" s="55"/>
    </row>
    <row r="68" customHeight="1" spans="1:10">
      <c r="A68" s="31"/>
      <c r="B68" s="32"/>
      <c r="C68" s="33"/>
      <c r="D68" s="31"/>
      <c r="E68" s="33"/>
      <c r="F68" s="16">
        <v>8215</v>
      </c>
      <c r="G68" s="16"/>
      <c r="H68" s="16">
        <v>0</v>
      </c>
      <c r="I68" s="53" t="s">
        <v>67</v>
      </c>
      <c r="J68" s="55"/>
    </row>
    <row r="69" customHeight="1" spans="1:10">
      <c r="A69" s="31"/>
      <c r="B69" s="32"/>
      <c r="C69" s="33"/>
      <c r="D69" s="31"/>
      <c r="E69" s="33"/>
      <c r="F69" s="16">
        <v>3888</v>
      </c>
      <c r="G69" s="16"/>
      <c r="H69" s="16">
        <v>0</v>
      </c>
      <c r="I69" s="48" t="s">
        <v>68</v>
      </c>
      <c r="J69" s="55"/>
    </row>
    <row r="70" customHeight="1" spans="1:10">
      <c r="A70" s="31"/>
      <c r="B70" s="32"/>
      <c r="C70" s="33"/>
      <c r="D70" s="31"/>
      <c r="E70" s="33"/>
      <c r="F70" s="16"/>
      <c r="G70" s="16"/>
      <c r="H70" s="37">
        <v>0</v>
      </c>
      <c r="I70" s="53" t="s">
        <v>69</v>
      </c>
      <c r="J70" s="55"/>
    </row>
    <row r="71" customHeight="1" spans="1:10">
      <c r="A71" s="31"/>
      <c r="B71" s="32"/>
      <c r="C71" s="33"/>
      <c r="D71" s="31"/>
      <c r="E71" s="33"/>
      <c r="F71" s="16">
        <v>4800</v>
      </c>
      <c r="G71" s="16"/>
      <c r="H71" s="16">
        <v>0</v>
      </c>
      <c r="I71" s="53" t="s">
        <v>101</v>
      </c>
      <c r="J71" s="55"/>
    </row>
    <row r="72" customHeight="1" spans="1:10">
      <c r="A72" s="31"/>
      <c r="B72" s="32"/>
      <c r="C72" s="33"/>
      <c r="D72" s="31"/>
      <c r="E72" s="33"/>
      <c r="F72" s="16">
        <v>148</v>
      </c>
      <c r="G72" s="16"/>
      <c r="H72" s="16">
        <v>0</v>
      </c>
      <c r="I72" s="48" t="s">
        <v>70</v>
      </c>
      <c r="J72" s="55"/>
    </row>
    <row r="73" customHeight="1" spans="1:10">
      <c r="A73" s="31"/>
      <c r="B73" s="32"/>
      <c r="C73" s="33"/>
      <c r="D73" s="31"/>
      <c r="E73" s="33"/>
      <c r="F73" s="16"/>
      <c r="G73" s="16"/>
      <c r="H73" s="16">
        <v>0</v>
      </c>
      <c r="I73" s="53" t="s">
        <v>71</v>
      </c>
      <c r="J73" s="55"/>
    </row>
    <row r="74" customHeight="1" spans="1:10">
      <c r="A74" s="31"/>
      <c r="B74" s="32"/>
      <c r="C74" s="33"/>
      <c r="D74" s="31"/>
      <c r="E74" s="33"/>
      <c r="F74" s="16"/>
      <c r="G74" s="16"/>
      <c r="H74" s="16">
        <v>0</v>
      </c>
      <c r="I74" s="53" t="s">
        <v>72</v>
      </c>
      <c r="J74" s="55"/>
    </row>
    <row r="75" customHeight="1" spans="1:10">
      <c r="A75" s="31"/>
      <c r="B75" s="32"/>
      <c r="C75" s="33"/>
      <c r="D75" s="31"/>
      <c r="E75" s="33"/>
      <c r="F75" s="16"/>
      <c r="G75" s="16"/>
      <c r="H75" s="16">
        <v>0</v>
      </c>
      <c r="I75" s="53" t="s">
        <v>72</v>
      </c>
      <c r="J75" s="55"/>
    </row>
    <row r="76" customHeight="1" spans="1:10">
      <c r="A76" s="31"/>
      <c r="B76" s="32"/>
      <c r="C76" s="33"/>
      <c r="D76" s="31"/>
      <c r="E76" s="33"/>
      <c r="F76" s="16"/>
      <c r="G76" s="16"/>
      <c r="H76" s="16">
        <v>0</v>
      </c>
      <c r="I76" s="53" t="s">
        <v>73</v>
      </c>
      <c r="J76" s="55"/>
    </row>
    <row r="77" customHeight="1" spans="1:10">
      <c r="A77" s="31"/>
      <c r="B77" s="32"/>
      <c r="C77" s="33"/>
      <c r="D77" s="31"/>
      <c r="E77" s="33"/>
      <c r="F77" s="16"/>
      <c r="G77" s="16"/>
      <c r="H77" s="16">
        <v>0</v>
      </c>
      <c r="I77" s="53" t="s">
        <v>74</v>
      </c>
      <c r="J77" s="55"/>
    </row>
    <row r="78" customHeight="1" spans="1:10">
      <c r="A78" s="31"/>
      <c r="B78" s="32"/>
      <c r="C78" s="33"/>
      <c r="D78" s="31"/>
      <c r="E78" s="33"/>
      <c r="F78" s="16">
        <v>618</v>
      </c>
      <c r="G78" s="16"/>
      <c r="H78" s="16">
        <v>0</v>
      </c>
      <c r="I78" s="53" t="s">
        <v>75</v>
      </c>
      <c r="J78" s="55"/>
    </row>
    <row r="79" customHeight="1" spans="1:10">
      <c r="A79" s="31"/>
      <c r="B79" s="32"/>
      <c r="C79" s="33"/>
      <c r="D79" s="31"/>
      <c r="E79" s="33"/>
      <c r="F79" s="16">
        <v>228</v>
      </c>
      <c r="G79" s="16"/>
      <c r="H79" s="16">
        <v>0</v>
      </c>
      <c r="I79" s="48" t="s">
        <v>76</v>
      </c>
      <c r="J79" s="55"/>
    </row>
    <row r="80" customHeight="1" spans="1:10">
      <c r="A80" s="31"/>
      <c r="B80" s="32"/>
      <c r="C80" s="33"/>
      <c r="D80" s="31"/>
      <c r="E80" s="33"/>
      <c r="F80" s="16"/>
      <c r="G80" s="16"/>
      <c r="H80" s="16">
        <v>0</v>
      </c>
      <c r="I80" s="53"/>
      <c r="J80" s="55"/>
    </row>
    <row r="81" customHeight="1" spans="1:10">
      <c r="A81" s="31"/>
      <c r="B81" s="32"/>
      <c r="C81" s="33"/>
      <c r="D81" s="31"/>
      <c r="E81" s="33"/>
      <c r="F81" s="16"/>
      <c r="G81" s="16"/>
      <c r="H81" s="16"/>
      <c r="I81" s="53"/>
      <c r="J81" s="55"/>
    </row>
    <row r="82" customHeight="1" spans="1:10">
      <c r="A82" s="31"/>
      <c r="B82" s="32"/>
      <c r="C82" s="33"/>
      <c r="D82" s="31"/>
      <c r="E82" s="33"/>
      <c r="F82" s="16"/>
      <c r="G82" s="16"/>
      <c r="H82" s="16"/>
      <c r="I82" s="53"/>
      <c r="J82" s="55"/>
    </row>
    <row r="83" customHeight="1" spans="1:10">
      <c r="A83" s="31"/>
      <c r="B83" s="32"/>
      <c r="C83" s="33"/>
      <c r="D83" s="31"/>
      <c r="E83" s="33"/>
      <c r="F83" s="16"/>
      <c r="G83" s="16"/>
      <c r="H83" s="16">
        <f t="shared" si="5"/>
        <v>0</v>
      </c>
      <c r="I83" s="39"/>
      <c r="J83" s="55"/>
    </row>
    <row r="84" customHeight="1" spans="1:10">
      <c r="A84" s="31"/>
      <c r="B84" s="32"/>
      <c r="C84" s="33"/>
      <c r="D84" s="31"/>
      <c r="E84" s="33"/>
      <c r="F84" s="16"/>
      <c r="G84" s="16"/>
      <c r="H84" s="16">
        <f t="shared" si="5"/>
        <v>0</v>
      </c>
      <c r="I84" s="39"/>
      <c r="J84" s="55"/>
    </row>
    <row r="85" s="1" customFormat="1" customHeight="1" spans="1:10">
      <c r="A85" s="18"/>
      <c r="B85" s="19" t="s">
        <v>79</v>
      </c>
      <c r="C85" s="20">
        <f>SUM(C46)</f>
        <v>60000</v>
      </c>
      <c r="D85" s="20">
        <f>SUM(D46)</f>
        <v>1</v>
      </c>
      <c r="E85" s="20">
        <f>SUM(E46)</f>
        <v>60000</v>
      </c>
      <c r="F85" s="20">
        <f>SUM(F39:F84)</f>
        <v>41304.17</v>
      </c>
      <c r="G85" s="20">
        <f>SUM(G39:G84)</f>
        <v>282.68</v>
      </c>
      <c r="H85" s="20">
        <f>SUM(H39:H84)</f>
        <v>17402.97</v>
      </c>
      <c r="I85" s="42"/>
      <c r="J85" s="57"/>
    </row>
    <row r="86" customHeight="1" spans="1:10">
      <c r="A86" s="14">
        <v>6</v>
      </c>
      <c r="B86" s="15" t="s">
        <v>102</v>
      </c>
      <c r="C86" s="16">
        <v>0</v>
      </c>
      <c r="D86" s="17"/>
      <c r="E86" s="16">
        <f>C86*D86</f>
        <v>0</v>
      </c>
      <c r="F86" s="16">
        <v>0</v>
      </c>
      <c r="G86" s="16">
        <v>0</v>
      </c>
      <c r="H86" s="16">
        <f t="shared" ref="H86:H94" si="6">F86+G86</f>
        <v>0</v>
      </c>
      <c r="I86" s="39"/>
      <c r="J86" s="40" t="s">
        <v>103</v>
      </c>
    </row>
    <row r="87" customHeight="1" spans="1:10">
      <c r="A87" s="14"/>
      <c r="B87" s="15"/>
      <c r="C87" s="16"/>
      <c r="D87" s="17"/>
      <c r="E87" s="16"/>
      <c r="F87" s="16">
        <v>0</v>
      </c>
      <c r="G87" s="16">
        <v>0</v>
      </c>
      <c r="H87" s="16">
        <f t="shared" si="6"/>
        <v>0</v>
      </c>
      <c r="I87" s="39"/>
      <c r="J87" s="47"/>
    </row>
    <row r="88" customHeight="1" spans="1:10">
      <c r="A88" s="14"/>
      <c r="B88" s="15"/>
      <c r="C88" s="16"/>
      <c r="D88" s="17"/>
      <c r="E88" s="16"/>
      <c r="F88" s="16"/>
      <c r="G88" s="16"/>
      <c r="H88" s="16"/>
      <c r="I88" s="39"/>
      <c r="J88" s="47"/>
    </row>
    <row r="89" customHeight="1" spans="1:10">
      <c r="A89" s="14"/>
      <c r="B89" s="15"/>
      <c r="C89" s="16"/>
      <c r="D89" s="17"/>
      <c r="E89" s="16"/>
      <c r="F89" s="16"/>
      <c r="G89" s="16"/>
      <c r="H89" s="16"/>
      <c r="I89" s="39"/>
      <c r="J89" s="47"/>
    </row>
    <row r="90" s="1" customFormat="1" customHeight="1" spans="1:10">
      <c r="A90" s="18"/>
      <c r="B90" s="19" t="s">
        <v>104</v>
      </c>
      <c r="C90" s="20">
        <f>SUM(C86)</f>
        <v>0</v>
      </c>
      <c r="D90" s="20">
        <f>SUM(D86)</f>
        <v>0</v>
      </c>
      <c r="E90" s="20">
        <f>SUM(E86)</f>
        <v>0</v>
      </c>
      <c r="F90" s="20">
        <f t="shared" ref="F90:H90" si="7">SUM(F86:F89)</f>
        <v>0</v>
      </c>
      <c r="G90" s="20">
        <f t="shared" si="7"/>
        <v>0</v>
      </c>
      <c r="H90" s="20">
        <f t="shared" si="7"/>
        <v>0</v>
      </c>
      <c r="I90" s="42"/>
      <c r="J90" s="49"/>
    </row>
    <row r="91" customHeight="1" spans="1:10">
      <c r="A91" s="14">
        <v>7</v>
      </c>
      <c r="B91" s="15" t="s">
        <v>105</v>
      </c>
      <c r="C91" s="16">
        <v>0</v>
      </c>
      <c r="D91" s="17"/>
      <c r="E91" s="16">
        <f>C91*D91</f>
        <v>0</v>
      </c>
      <c r="F91" s="16">
        <v>0</v>
      </c>
      <c r="G91" s="16">
        <v>0</v>
      </c>
      <c r="H91" s="16">
        <f t="shared" si="6"/>
        <v>0</v>
      </c>
      <c r="I91" s="39"/>
      <c r="J91" s="58"/>
    </row>
    <row r="92" customHeight="1" spans="1:10">
      <c r="A92" s="14"/>
      <c r="B92" s="15"/>
      <c r="C92" s="16"/>
      <c r="D92" s="17"/>
      <c r="E92" s="16"/>
      <c r="F92" s="16">
        <v>0</v>
      </c>
      <c r="G92" s="16">
        <v>0</v>
      </c>
      <c r="H92" s="16">
        <f t="shared" si="6"/>
        <v>0</v>
      </c>
      <c r="I92" s="39"/>
      <c r="J92" s="59"/>
    </row>
    <row r="93" customHeight="1" spans="1:10">
      <c r="A93" s="14"/>
      <c r="B93" s="15"/>
      <c r="C93" s="16"/>
      <c r="D93" s="17"/>
      <c r="E93" s="16"/>
      <c r="F93" s="16">
        <v>0</v>
      </c>
      <c r="G93" s="16">
        <v>0</v>
      </c>
      <c r="H93" s="16">
        <f t="shared" si="6"/>
        <v>0</v>
      </c>
      <c r="I93" s="39"/>
      <c r="J93" s="59"/>
    </row>
    <row r="94" customHeight="1" spans="1:10">
      <c r="A94" s="14"/>
      <c r="B94" s="15"/>
      <c r="C94" s="16"/>
      <c r="D94" s="17"/>
      <c r="E94" s="16"/>
      <c r="F94" s="16">
        <v>0</v>
      </c>
      <c r="G94" s="16">
        <v>0</v>
      </c>
      <c r="H94" s="16">
        <f t="shared" si="6"/>
        <v>0</v>
      </c>
      <c r="I94" s="39"/>
      <c r="J94" s="59"/>
    </row>
    <row r="95" s="1" customFormat="1" customHeight="1" spans="1:10">
      <c r="A95" s="18"/>
      <c r="B95" s="19" t="s">
        <v>106</v>
      </c>
      <c r="C95" s="20">
        <f>SUM(C91)</f>
        <v>0</v>
      </c>
      <c r="D95" s="20">
        <f>SUM(D91)</f>
        <v>0</v>
      </c>
      <c r="E95" s="20">
        <f>SUM(E91)</f>
        <v>0</v>
      </c>
      <c r="F95" s="20">
        <f t="shared" ref="F95:H95" si="8">SUM(F91:F94)</f>
        <v>0</v>
      </c>
      <c r="G95" s="20">
        <f t="shared" si="8"/>
        <v>0</v>
      </c>
      <c r="H95" s="20">
        <f t="shared" si="8"/>
        <v>0</v>
      </c>
      <c r="I95" s="42"/>
      <c r="J95" s="60"/>
    </row>
    <row r="96" customHeight="1" spans="1:10">
      <c r="A96" s="14">
        <v>8</v>
      </c>
      <c r="B96" s="15" t="s">
        <v>107</v>
      </c>
      <c r="C96" s="16">
        <v>0</v>
      </c>
      <c r="D96" s="17"/>
      <c r="E96" s="16">
        <f>C96*D96</f>
        <v>0</v>
      </c>
      <c r="F96" s="16">
        <v>0</v>
      </c>
      <c r="G96" s="16">
        <v>0</v>
      </c>
      <c r="H96" s="16">
        <f t="shared" ref="H96:H101" si="9">F96+G96</f>
        <v>0</v>
      </c>
      <c r="I96" s="39"/>
      <c r="J96" s="46" t="s">
        <v>108</v>
      </c>
    </row>
    <row r="97" customHeight="1" spans="1:10">
      <c r="A97" s="14"/>
      <c r="B97" s="15"/>
      <c r="C97" s="16"/>
      <c r="D97" s="17"/>
      <c r="E97" s="16"/>
      <c r="F97" s="16">
        <v>0</v>
      </c>
      <c r="G97" s="16">
        <v>0</v>
      </c>
      <c r="H97" s="16">
        <f t="shared" si="9"/>
        <v>0</v>
      </c>
      <c r="I97" s="39"/>
      <c r="J97" s="47"/>
    </row>
    <row r="98" s="1" customFormat="1" customHeight="1" spans="1:10">
      <c r="A98" s="18"/>
      <c r="B98" s="19" t="s">
        <v>109</v>
      </c>
      <c r="C98" s="20">
        <f>SUM(C96)</f>
        <v>0</v>
      </c>
      <c r="D98" s="20">
        <f>SUM(D96)</f>
        <v>0</v>
      </c>
      <c r="E98" s="20">
        <f>SUM(E96)</f>
        <v>0</v>
      </c>
      <c r="F98" s="20">
        <f t="shared" ref="F98:H98" si="10">SUM(F96:F97)</f>
        <v>0</v>
      </c>
      <c r="G98" s="20">
        <f t="shared" si="10"/>
        <v>0</v>
      </c>
      <c r="H98" s="20">
        <f t="shared" si="10"/>
        <v>0</v>
      </c>
      <c r="I98" s="42"/>
      <c r="J98" s="49"/>
    </row>
    <row r="99" customHeight="1" spans="1:10">
      <c r="A99" s="14">
        <v>9</v>
      </c>
      <c r="B99" s="15" t="s">
        <v>110</v>
      </c>
      <c r="C99" s="16">
        <v>0</v>
      </c>
      <c r="D99" s="17"/>
      <c r="E99" s="16">
        <f>C99*D99</f>
        <v>0</v>
      </c>
      <c r="F99" s="16">
        <v>0</v>
      </c>
      <c r="G99" s="16">
        <v>0</v>
      </c>
      <c r="H99" s="16">
        <f t="shared" si="9"/>
        <v>0</v>
      </c>
      <c r="I99" s="39"/>
      <c r="J99" s="40" t="s">
        <v>111</v>
      </c>
    </row>
    <row r="100" customHeight="1" spans="1:10">
      <c r="A100" s="14"/>
      <c r="B100" s="15"/>
      <c r="C100" s="16"/>
      <c r="D100" s="17"/>
      <c r="E100" s="16"/>
      <c r="F100" s="16">
        <v>0</v>
      </c>
      <c r="G100" s="16">
        <v>0</v>
      </c>
      <c r="H100" s="16">
        <f t="shared" si="9"/>
        <v>0</v>
      </c>
      <c r="I100" s="39"/>
      <c r="J100" s="41"/>
    </row>
    <row r="101" customHeight="1" spans="1:10">
      <c r="A101" s="14"/>
      <c r="B101" s="15"/>
      <c r="C101" s="16"/>
      <c r="D101" s="17"/>
      <c r="E101" s="16"/>
      <c r="F101" s="16">
        <v>0</v>
      </c>
      <c r="G101" s="16">
        <v>0</v>
      </c>
      <c r="H101" s="16">
        <f t="shared" si="9"/>
        <v>0</v>
      </c>
      <c r="I101" s="39"/>
      <c r="J101" s="41"/>
    </row>
    <row r="102" s="1" customFormat="1" customHeight="1" spans="1:10">
      <c r="A102" s="18"/>
      <c r="B102" s="19" t="s">
        <v>112</v>
      </c>
      <c r="C102" s="20">
        <f>SUM(C99)</f>
        <v>0</v>
      </c>
      <c r="D102" s="20">
        <f>SUM(D99)</f>
        <v>0</v>
      </c>
      <c r="E102" s="20">
        <f>SUM(E99)</f>
        <v>0</v>
      </c>
      <c r="F102" s="20">
        <f t="shared" ref="F102:H102" si="11">SUM(F99:F101)</f>
        <v>0</v>
      </c>
      <c r="G102" s="20">
        <f t="shared" si="11"/>
        <v>0</v>
      </c>
      <c r="H102" s="20">
        <f t="shared" si="11"/>
        <v>0</v>
      </c>
      <c r="I102" s="42"/>
      <c r="J102" s="43"/>
    </row>
    <row r="103" customHeight="1" spans="1:10">
      <c r="A103" s="21">
        <v>10</v>
      </c>
      <c r="B103" s="22" t="s">
        <v>113</v>
      </c>
      <c r="C103" s="23">
        <v>0</v>
      </c>
      <c r="D103" s="21"/>
      <c r="E103" s="23">
        <f>C103*D103</f>
        <v>0</v>
      </c>
      <c r="F103" s="16">
        <v>364</v>
      </c>
      <c r="G103" s="16" t="s">
        <v>114</v>
      </c>
      <c r="H103" s="16">
        <v>0</v>
      </c>
      <c r="I103" s="39" t="s">
        <v>115</v>
      </c>
      <c r="J103" s="58"/>
    </row>
    <row r="104" customHeight="1" spans="1:10">
      <c r="A104" s="31"/>
      <c r="B104" s="32"/>
      <c r="C104" s="33"/>
      <c r="D104" s="31"/>
      <c r="E104" s="33"/>
      <c r="F104" s="16">
        <v>732</v>
      </c>
      <c r="G104" s="16" t="s">
        <v>114</v>
      </c>
      <c r="H104" s="16">
        <v>0</v>
      </c>
      <c r="I104" s="39"/>
      <c r="J104" s="59"/>
    </row>
    <row r="105" customHeight="1" spans="1:10">
      <c r="A105" s="31"/>
      <c r="B105" s="32"/>
      <c r="C105" s="33"/>
      <c r="D105" s="31"/>
      <c r="E105" s="33"/>
      <c r="F105" s="16">
        <v>96</v>
      </c>
      <c r="G105" s="16" t="s">
        <v>114</v>
      </c>
      <c r="H105" s="16">
        <v>0</v>
      </c>
      <c r="I105" s="39"/>
      <c r="J105" s="59"/>
    </row>
    <row r="106" customHeight="1" spans="1:10">
      <c r="A106" s="31"/>
      <c r="B106" s="32"/>
      <c r="C106" s="33"/>
      <c r="D106" s="31"/>
      <c r="E106" s="33"/>
      <c r="F106" s="16">
        <v>838</v>
      </c>
      <c r="G106" s="16" t="s">
        <v>114</v>
      </c>
      <c r="H106" s="16">
        <v>0</v>
      </c>
      <c r="I106" s="39"/>
      <c r="J106" s="59"/>
    </row>
    <row r="107" customHeight="1" spans="1:10">
      <c r="A107" s="31"/>
      <c r="B107" s="32"/>
      <c r="C107" s="33"/>
      <c r="D107" s="31"/>
      <c r="E107" s="33"/>
      <c r="F107" s="16">
        <v>54</v>
      </c>
      <c r="G107" s="16" t="s">
        <v>114</v>
      </c>
      <c r="H107" s="16">
        <v>0</v>
      </c>
      <c r="I107" s="39"/>
      <c r="J107" s="59"/>
    </row>
    <row r="108" customHeight="1" spans="1:10">
      <c r="A108" s="31"/>
      <c r="B108" s="32"/>
      <c r="C108" s="33"/>
      <c r="D108" s="31"/>
      <c r="E108" s="33"/>
      <c r="F108" s="16">
        <v>2437</v>
      </c>
      <c r="G108" s="16" t="s">
        <v>114</v>
      </c>
      <c r="H108" s="16">
        <v>0</v>
      </c>
      <c r="I108" s="39"/>
      <c r="J108" s="59"/>
    </row>
    <row r="109" customHeight="1" spans="1:10">
      <c r="A109" s="31"/>
      <c r="B109" s="32"/>
      <c r="C109" s="33"/>
      <c r="D109" s="31"/>
      <c r="E109" s="33"/>
      <c r="F109" s="16">
        <v>1541</v>
      </c>
      <c r="G109" s="16" t="s">
        <v>114</v>
      </c>
      <c r="H109" s="16">
        <v>0</v>
      </c>
      <c r="I109" s="39"/>
      <c r="J109" s="59"/>
    </row>
    <row r="110" customHeight="1" spans="1:10">
      <c r="A110" s="31"/>
      <c r="B110" s="32"/>
      <c r="C110" s="33"/>
      <c r="D110" s="31"/>
      <c r="E110" s="33"/>
      <c r="F110" s="16">
        <v>492</v>
      </c>
      <c r="G110" s="16" t="s">
        <v>114</v>
      </c>
      <c r="H110" s="16">
        <v>0</v>
      </c>
      <c r="I110" s="39"/>
      <c r="J110" s="59"/>
    </row>
    <row r="111" customHeight="1" spans="1:10">
      <c r="A111" s="31"/>
      <c r="B111" s="32"/>
      <c r="C111" s="33"/>
      <c r="D111" s="31"/>
      <c r="E111" s="33"/>
      <c r="F111" s="16">
        <v>282</v>
      </c>
      <c r="G111" s="16" t="s">
        <v>114</v>
      </c>
      <c r="H111" s="16">
        <v>0</v>
      </c>
      <c r="I111" s="39"/>
      <c r="J111" s="59"/>
    </row>
    <row r="112" customHeight="1" spans="1:10">
      <c r="A112" s="31"/>
      <c r="B112" s="32"/>
      <c r="C112" s="33"/>
      <c r="D112" s="31"/>
      <c r="E112" s="33"/>
      <c r="F112" s="16">
        <v>251</v>
      </c>
      <c r="G112" s="16" t="s">
        <v>114</v>
      </c>
      <c r="H112" s="16">
        <v>0</v>
      </c>
      <c r="I112" s="39"/>
      <c r="J112" s="59"/>
    </row>
    <row r="113" customHeight="1" spans="1:10">
      <c r="A113" s="31"/>
      <c r="B113" s="32"/>
      <c r="C113" s="33"/>
      <c r="D113" s="31"/>
      <c r="E113" s="33"/>
      <c r="F113" s="16">
        <v>255</v>
      </c>
      <c r="G113" s="16" t="s">
        <v>114</v>
      </c>
      <c r="H113" s="16">
        <v>0</v>
      </c>
      <c r="I113" s="39"/>
      <c r="J113" s="59"/>
    </row>
    <row r="114" customHeight="1" spans="1:10">
      <c r="A114" s="31"/>
      <c r="B114" s="32"/>
      <c r="C114" s="33"/>
      <c r="D114" s="31"/>
      <c r="E114" s="33"/>
      <c r="F114" s="16">
        <v>106</v>
      </c>
      <c r="G114" s="16" t="s">
        <v>114</v>
      </c>
      <c r="H114" s="16">
        <v>0</v>
      </c>
      <c r="I114" s="39"/>
      <c r="J114" s="59"/>
    </row>
    <row r="115" customHeight="1" spans="1:10">
      <c r="A115" s="31"/>
      <c r="B115" s="32"/>
      <c r="C115" s="33"/>
      <c r="D115" s="31"/>
      <c r="E115" s="33"/>
      <c r="F115" s="16">
        <v>111</v>
      </c>
      <c r="G115" s="16" t="s">
        <v>114</v>
      </c>
      <c r="H115" s="16">
        <v>0</v>
      </c>
      <c r="I115" s="39"/>
      <c r="J115" s="59"/>
    </row>
    <row r="116" customHeight="1" spans="1:10">
      <c r="A116" s="31"/>
      <c r="B116" s="32"/>
      <c r="C116" s="33"/>
      <c r="D116" s="31"/>
      <c r="E116" s="33"/>
      <c r="F116" s="16">
        <v>152.78</v>
      </c>
      <c r="G116" s="16" t="s">
        <v>114</v>
      </c>
      <c r="H116" s="16">
        <v>0</v>
      </c>
      <c r="I116" s="39"/>
      <c r="J116" s="59"/>
    </row>
    <row r="117" customHeight="1" spans="1:10">
      <c r="A117" s="31"/>
      <c r="B117" s="32"/>
      <c r="C117" s="33"/>
      <c r="D117" s="31"/>
      <c r="E117" s="33"/>
      <c r="F117" s="16">
        <v>416</v>
      </c>
      <c r="G117" s="16" t="s">
        <v>114</v>
      </c>
      <c r="H117" s="16">
        <v>0</v>
      </c>
      <c r="I117" s="39"/>
      <c r="J117" s="59"/>
    </row>
    <row r="118" customHeight="1" spans="1:10">
      <c r="A118" s="31"/>
      <c r="B118" s="32"/>
      <c r="C118" s="33"/>
      <c r="D118" s="31"/>
      <c r="E118" s="33"/>
      <c r="F118" s="16">
        <v>148</v>
      </c>
      <c r="G118" s="16" t="s">
        <v>114</v>
      </c>
      <c r="H118" s="16">
        <v>0</v>
      </c>
      <c r="I118" s="39"/>
      <c r="J118" s="59"/>
    </row>
    <row r="119" ht="20" customHeight="1" spans="1:10">
      <c r="A119" s="31"/>
      <c r="B119" s="32"/>
      <c r="C119" s="33"/>
      <c r="D119" s="31"/>
      <c r="E119" s="33"/>
      <c r="F119" s="16">
        <v>2198</v>
      </c>
      <c r="G119" s="16" t="s">
        <v>116</v>
      </c>
      <c r="H119" s="16">
        <v>0</v>
      </c>
      <c r="I119" s="39"/>
      <c r="J119" s="59"/>
    </row>
    <row r="120" customHeight="1" spans="1:10">
      <c r="A120" s="31"/>
      <c r="B120" s="32"/>
      <c r="C120" s="33"/>
      <c r="D120" s="31"/>
      <c r="E120" s="33"/>
      <c r="F120" s="16">
        <v>2657.36</v>
      </c>
      <c r="G120" s="16" t="s">
        <v>117</v>
      </c>
      <c r="H120" s="16">
        <v>0</v>
      </c>
      <c r="I120" s="39"/>
      <c r="J120" s="59"/>
    </row>
    <row r="121" customHeight="1" spans="1:10">
      <c r="A121" s="31"/>
      <c r="B121" s="32"/>
      <c r="C121" s="33"/>
      <c r="D121" s="31"/>
      <c r="E121" s="33"/>
      <c r="F121" s="16">
        <v>211</v>
      </c>
      <c r="G121" s="16" t="s">
        <v>118</v>
      </c>
      <c r="H121" s="16">
        <v>0</v>
      </c>
      <c r="I121" s="39"/>
      <c r="J121" s="59"/>
    </row>
    <row r="122" customHeight="1" spans="1:10">
      <c r="A122" s="31"/>
      <c r="B122" s="32"/>
      <c r="C122" s="33"/>
      <c r="D122" s="31"/>
      <c r="E122" s="33"/>
      <c r="F122" s="16"/>
      <c r="G122" s="16"/>
      <c r="H122" s="16">
        <v>0</v>
      </c>
      <c r="I122" s="39"/>
      <c r="J122" s="59"/>
    </row>
    <row r="123" customHeight="1" spans="1:10">
      <c r="A123" s="31"/>
      <c r="B123" s="32"/>
      <c r="C123" s="33"/>
      <c r="D123" s="31"/>
      <c r="E123" s="33"/>
      <c r="F123" s="16"/>
      <c r="G123" s="16"/>
      <c r="H123" s="16">
        <v>0</v>
      </c>
      <c r="I123" s="39"/>
      <c r="J123" s="59"/>
    </row>
    <row r="124" customHeight="1" spans="1:10">
      <c r="A124" s="31"/>
      <c r="B124" s="32"/>
      <c r="C124" s="33"/>
      <c r="D124" s="31"/>
      <c r="E124" s="33"/>
      <c r="F124" s="16"/>
      <c r="G124" s="16"/>
      <c r="H124" s="16"/>
      <c r="I124" s="39"/>
      <c r="J124" s="59"/>
    </row>
    <row r="125" customHeight="1" spans="1:10">
      <c r="A125" s="31"/>
      <c r="B125" s="32"/>
      <c r="C125" s="33"/>
      <c r="D125" s="31"/>
      <c r="E125" s="33"/>
      <c r="F125" s="16"/>
      <c r="G125" s="16"/>
      <c r="H125" s="16"/>
      <c r="I125" s="39"/>
      <c r="J125" s="59"/>
    </row>
    <row r="126" customHeight="1" spans="1:10">
      <c r="A126" s="31"/>
      <c r="B126" s="32"/>
      <c r="C126" s="33"/>
      <c r="D126" s="31"/>
      <c r="E126" s="33"/>
      <c r="F126" s="16"/>
      <c r="G126" s="16"/>
      <c r="H126" s="16"/>
      <c r="I126" s="39"/>
      <c r="J126" s="59"/>
    </row>
    <row r="127" customHeight="1" spans="1:10">
      <c r="A127" s="31"/>
      <c r="B127" s="32"/>
      <c r="C127" s="33"/>
      <c r="D127" s="31"/>
      <c r="E127" s="33"/>
      <c r="F127" s="16"/>
      <c r="G127" s="16"/>
      <c r="H127" s="16"/>
      <c r="I127" s="39"/>
      <c r="J127" s="59"/>
    </row>
    <row r="128" s="1" customFormat="1" customHeight="1" spans="1:10">
      <c r="A128" s="18"/>
      <c r="B128" s="19" t="s">
        <v>119</v>
      </c>
      <c r="C128" s="20">
        <f>SUM(C103)</f>
        <v>0</v>
      </c>
      <c r="D128" s="20">
        <f>SUM(D103)</f>
        <v>0</v>
      </c>
      <c r="E128" s="20">
        <f>SUM(E103)</f>
        <v>0</v>
      </c>
      <c r="F128" s="20">
        <f>SUM(F103:F127)</f>
        <v>13342.14</v>
      </c>
      <c r="G128" s="20">
        <f>SUM(G103:G127)</f>
        <v>0</v>
      </c>
      <c r="H128" s="20">
        <f>SUM(H103:H127)</f>
        <v>0</v>
      </c>
      <c r="I128" s="42"/>
      <c r="J128" s="60"/>
    </row>
    <row r="129" customHeight="1" spans="1:10">
      <c r="A129" s="18"/>
      <c r="B129" s="19" t="s">
        <v>80</v>
      </c>
      <c r="C129" s="20">
        <f t="shared" ref="C129:H129" si="12">SUM(C128,C102,C98,C95,C90,C85,C38,C29,C16,C13)</f>
        <v>60000</v>
      </c>
      <c r="D129" s="20">
        <f t="shared" si="12"/>
        <v>1</v>
      </c>
      <c r="E129" s="20">
        <f t="shared" si="12"/>
        <v>60000</v>
      </c>
      <c r="F129" s="20">
        <f t="shared" si="12"/>
        <v>59906.99</v>
      </c>
      <c r="G129" s="20">
        <f t="shared" si="12"/>
        <v>282.68</v>
      </c>
      <c r="H129" s="20">
        <f t="shared" si="12"/>
        <v>22973.65</v>
      </c>
      <c r="I129" s="42"/>
      <c r="J129" s="68"/>
    </row>
    <row r="133" customHeight="1" spans="1:9">
      <c r="A133" s="61" t="s">
        <v>81</v>
      </c>
      <c r="B133" s="62"/>
      <c r="C133" s="63" t="s">
        <v>82</v>
      </c>
      <c r="D133" s="63"/>
      <c r="E133" s="63" t="s">
        <v>83</v>
      </c>
      <c r="F133" s="63"/>
      <c r="G133" s="63" t="s">
        <v>84</v>
      </c>
      <c r="H133" s="63"/>
      <c r="I133" s="69" t="s">
        <v>85</v>
      </c>
    </row>
    <row r="134" customHeight="1" spans="1:9">
      <c r="A134" s="64">
        <f>E129</f>
        <v>60000</v>
      </c>
      <c r="B134" s="65"/>
      <c r="C134" s="65">
        <f>H129</f>
        <v>22973.65</v>
      </c>
      <c r="D134" s="65"/>
      <c r="E134" s="65">
        <f>F129</f>
        <v>59906.99</v>
      </c>
      <c r="F134" s="65"/>
      <c r="G134" s="65">
        <f>G129</f>
        <v>282.68</v>
      </c>
      <c r="H134" s="65"/>
      <c r="I134" s="70">
        <f>A134-C134</f>
        <v>37026.35</v>
      </c>
    </row>
    <row r="136" customHeight="1" spans="1:9">
      <c r="A136" s="66" t="s">
        <v>86</v>
      </c>
      <c r="B136" s="1"/>
      <c r="C136" s="67" t="s">
        <v>87</v>
      </c>
      <c r="D136" s="66"/>
      <c r="E136" s="66" t="s">
        <v>88</v>
      </c>
      <c r="F136" s="66"/>
      <c r="G136" s="66" t="s">
        <v>89</v>
      </c>
      <c r="H136" s="66"/>
      <c r="I136" s="1"/>
    </row>
  </sheetData>
  <mergeCells count="75">
    <mergeCell ref="C2:H2"/>
    <mergeCell ref="C6:E6"/>
    <mergeCell ref="F6:I6"/>
    <mergeCell ref="A133:B133"/>
    <mergeCell ref="C133:D133"/>
    <mergeCell ref="E133:F133"/>
    <mergeCell ref="G133:H133"/>
    <mergeCell ref="A134:B134"/>
    <mergeCell ref="C134:D134"/>
    <mergeCell ref="E134:F134"/>
    <mergeCell ref="G134:H134"/>
    <mergeCell ref="A6:A7"/>
    <mergeCell ref="A8:A12"/>
    <mergeCell ref="A14:A15"/>
    <mergeCell ref="A20:A28"/>
    <mergeCell ref="A31:A37"/>
    <mergeCell ref="A46:A84"/>
    <mergeCell ref="A86:A89"/>
    <mergeCell ref="A91:A94"/>
    <mergeCell ref="A96:A97"/>
    <mergeCell ref="A99:A101"/>
    <mergeCell ref="A103:A127"/>
    <mergeCell ref="B6:B7"/>
    <mergeCell ref="B8:B12"/>
    <mergeCell ref="B14:B15"/>
    <mergeCell ref="B20:B28"/>
    <mergeCell ref="B31:B37"/>
    <mergeCell ref="B46:B84"/>
    <mergeCell ref="B86:B89"/>
    <mergeCell ref="B91:B94"/>
    <mergeCell ref="B96:B97"/>
    <mergeCell ref="B99:B101"/>
    <mergeCell ref="B103:B127"/>
    <mergeCell ref="C8:C12"/>
    <mergeCell ref="C14:C15"/>
    <mergeCell ref="C20:C28"/>
    <mergeCell ref="C31:C37"/>
    <mergeCell ref="C46:C84"/>
    <mergeCell ref="C86:C89"/>
    <mergeCell ref="C91:C94"/>
    <mergeCell ref="C96:C97"/>
    <mergeCell ref="C99:C101"/>
    <mergeCell ref="C103:C127"/>
    <mergeCell ref="D8:D12"/>
    <mergeCell ref="D14:D15"/>
    <mergeCell ref="D22:D25"/>
    <mergeCell ref="D31:D37"/>
    <mergeCell ref="D46:D84"/>
    <mergeCell ref="D86:D89"/>
    <mergeCell ref="D91:D94"/>
    <mergeCell ref="D96:D97"/>
    <mergeCell ref="D99:D101"/>
    <mergeCell ref="D103:D127"/>
    <mergeCell ref="E8:E12"/>
    <mergeCell ref="E14:E15"/>
    <mergeCell ref="E20:E28"/>
    <mergeCell ref="E31:E37"/>
    <mergeCell ref="E46:E84"/>
    <mergeCell ref="E86:E89"/>
    <mergeCell ref="E91:E94"/>
    <mergeCell ref="E96:E97"/>
    <mergeCell ref="E99:E101"/>
    <mergeCell ref="E103:E127"/>
    <mergeCell ref="J4:J5"/>
    <mergeCell ref="J6:J7"/>
    <mergeCell ref="J8:J13"/>
    <mergeCell ref="J14:J16"/>
    <mergeCell ref="J22:J29"/>
    <mergeCell ref="J31:J38"/>
    <mergeCell ref="J86:J90"/>
    <mergeCell ref="J91:J95"/>
    <mergeCell ref="J96:J98"/>
    <mergeCell ref="J99:J102"/>
    <mergeCell ref="J103:J128"/>
    <mergeCell ref="H4:I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梓原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2020-12-15T09:05:00Z</dcterms:created>
  <dcterms:modified xsi:type="dcterms:W3CDTF">2021-01-20T04:05:54Z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