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讲课费明细" sheetId="4" r:id="rId2"/>
    <sheet name="员工差旅明细" sheetId="2" r:id="rId3"/>
  </sheets>
  <definedNames>
    <definedName name="_xlnm.Print_Area" localSheetId="2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B20" i="4" l="1"/>
  <c r="E45" i="3"/>
  <c r="E41" i="3"/>
  <c r="G52" i="3"/>
  <c r="F52" i="3"/>
  <c r="F27" i="3"/>
  <c r="F21" i="3"/>
  <c r="F13" i="3"/>
  <c r="F24" i="3"/>
  <c r="F53" i="3"/>
  <c r="E58" i="3"/>
  <c r="C52" i="3"/>
  <c r="G44" i="3"/>
  <c r="F44" i="3"/>
  <c r="G40" i="3"/>
  <c r="F40" i="3"/>
  <c r="G37" i="3"/>
  <c r="F37" i="3"/>
  <c r="G32" i="3"/>
  <c r="F32" i="3"/>
  <c r="G27" i="3"/>
  <c r="G24" i="3"/>
  <c r="G21" i="3"/>
  <c r="D21" i="3"/>
  <c r="C21" i="3"/>
  <c r="G16" i="3"/>
  <c r="F16" i="3"/>
  <c r="D16" i="3"/>
  <c r="C16" i="3"/>
  <c r="G13" i="3"/>
  <c r="D13" i="3"/>
  <c r="C13" i="3"/>
  <c r="G53" i="3"/>
  <c r="G58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4" i="3"/>
  <c r="E52" i="3"/>
  <c r="C53" i="3"/>
  <c r="H52" i="3"/>
  <c r="H24" i="3"/>
  <c r="H16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<sst xmlns="http://schemas.openxmlformats.org/spreadsheetml/2006/main" count="116" uniqueCount="110">
  <si>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</si>
  <si>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</si>
  <si>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</si>
  <si>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</si>
  <si>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</si>
  <si>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</si>
  <si>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</si>
  <si>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</si>
  <si>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</si>
  <si>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</si>
  <si>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</si>
  <si>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</si>
  <si>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</si>
  <si>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</si>
  <si>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</si>
  <si>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</si>
  <si>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</si>
  <si>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</si>
  <si>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</si>
  <si>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</si>
  <si>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</si>
  <si>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</si>
  <si>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</si>
  <si>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</si>
  <si>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</si>
  <si>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</si>
  <si>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</si>
  <si>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</si>
  <si>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</si>
  <si>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</si>
  <si>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</si>
  <si>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</si>
  <si>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</si>
  <si>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</si>
  <si>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</si>
  <si>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</si>
  <si>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</si>
  <si>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</si>
  <si>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</si>
  <si>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</si>
  <si>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</si>
  <si>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</si>
  <si>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</si>
  <si>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</si>
  <si>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</si>
  <si>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</si>
  <si>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</si>
  <si>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</si>
  <si>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</si>
  <si>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</si>
  <si>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</si>
  <si>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</si>
  <si>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</si>
  <si>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</si>
  <si>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</si>
  <si>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</si>
  <si>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</si>
  <si>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</si>
  <si>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</si>
  <si>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</si>
  <si>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</si>
  <si>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</si>
  <si>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</si>
  <si>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</si>
  <si>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</si>
  <si>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</si>
  <si>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</si>
  <si>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</si>
  <si>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</si>
  <si>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</si>
  <si>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</si>
  <si>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</si>
  <si>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</si>
  <si>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</si>
  <si>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</si>
  <si>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</si>
  <si>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</si>
  <si>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</si>
  <si>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团号：HMJA-171116-MXM285</t>
    <phoneticPr fontId="1" type="noConversion"/>
  </si>
  <si>
    <t>落地签费用</t>
    <phoneticPr fontId="1" type="noConversion"/>
  </si>
  <si>
    <t>境外导游费用</t>
    <phoneticPr fontId="1" type="noConversion"/>
  </si>
  <si>
    <t>客户转机机场用餐费用</t>
    <phoneticPr fontId="1" type="noConversion"/>
  </si>
  <si>
    <t>会议日期：2017.11.25-27</t>
    <phoneticPr fontId="1" type="noConversion"/>
  </si>
  <si>
    <t>讲课费50000元（明细见后面sheet），学分证3000元（10元*300人）</t>
    <phoneticPr fontId="1" type="noConversion"/>
  </si>
  <si>
    <t>姓名</t>
    <phoneticPr fontId="17" type="noConversion"/>
  </si>
  <si>
    <t>金额</t>
    <phoneticPr fontId="17" type="noConversion"/>
  </si>
  <si>
    <t>胡善联</t>
    <phoneticPr fontId="17" type="noConversion"/>
  </si>
  <si>
    <t>李大魁</t>
    <phoneticPr fontId="17" type="noConversion"/>
  </si>
  <si>
    <t>刘国恩</t>
    <phoneticPr fontId="17" type="noConversion"/>
  </si>
  <si>
    <t>吴久鸿</t>
    <phoneticPr fontId="17" type="noConversion"/>
  </si>
  <si>
    <t>傅正泓</t>
    <phoneticPr fontId="17" type="noConversion"/>
  </si>
  <si>
    <t>吕志强</t>
    <phoneticPr fontId="17" type="noConversion"/>
  </si>
  <si>
    <t>董朝晖</t>
    <phoneticPr fontId="17" type="noConversion"/>
  </si>
  <si>
    <t>谢锋</t>
    <phoneticPr fontId="17" type="noConversion"/>
  </si>
  <si>
    <t>罗南</t>
    <phoneticPr fontId="17" type="noConversion"/>
  </si>
  <si>
    <t>吴晶</t>
    <phoneticPr fontId="17" type="noConversion"/>
  </si>
  <si>
    <t>关志强</t>
    <phoneticPr fontId="17" type="noConversion"/>
  </si>
  <si>
    <t>李洪超</t>
    <phoneticPr fontId="17" type="noConversion"/>
  </si>
  <si>
    <t>孙咸泽</t>
    <phoneticPr fontId="17" type="noConversion"/>
  </si>
  <si>
    <t>葛延风</t>
    <phoneticPr fontId="17" type="noConversion"/>
  </si>
  <si>
    <t>熊先军</t>
    <phoneticPr fontId="17" type="noConversion"/>
  </si>
  <si>
    <t>张宗久</t>
    <phoneticPr fontId="17" type="noConversion"/>
  </si>
  <si>
    <t>傅卫</t>
    <phoneticPr fontId="17" type="noConversion"/>
  </si>
  <si>
    <t>合计</t>
    <phoneticPr fontId="17" type="noConversion"/>
  </si>
  <si>
    <t>11月26日晚餐酒水，40人</t>
    <phoneticPr fontId="1" type="noConversion"/>
  </si>
  <si>
    <t>酒</t>
    <phoneticPr fontId="1" type="noConversion"/>
  </si>
  <si>
    <t>学分证</t>
    <phoneticPr fontId="1" type="noConversion"/>
  </si>
  <si>
    <t>讲课费</t>
    <phoneticPr fontId="1" type="noConversion"/>
  </si>
  <si>
    <t>讲课费明细</t>
    <phoneticPr fontId="1" type="noConversion"/>
  </si>
  <si>
    <t>无协议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</si>
</sst>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0" fillId="0" borderId="0" xfId="0" applyAlignment="1"/>
    <xf numFmtId="180" fontId="0" fillId="0" borderId="1" xfId="0" applyNumberFormat="1" applyBorder="1" applyAlignment="1">
      <alignment horizontal="right" vertical="center"/>
    </xf>
    <xf numFmtId="0" fontId="0" fillId="10" borderId="0" xfId="0" applyFill="1" applyAlignment="1"/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58" fontId="15" fillId="0" borderId="2" xfId="0" applyNumberFormat="1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14" fillId="0" borderId="1" xfId="0" applyFont="1" applyFill="1" applyBorder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zoomScaleSheetLayoutView="100" workbookViewId="0">
      <selection activeCell="J14" sqref="J14:J16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73</v>
      </c>
      <c r="D2" s="50"/>
      <c r="E2" s="50"/>
      <c r="F2" s="50"/>
      <c r="G2" s="50"/>
      <c r="H2" s="50"/>
      <c r="I2" s="40"/>
      <c r="J2" s="40"/>
      <c r="K2" s="40"/>
      <c r="L2" s="40"/>
    </row>
    <row r="4" spans="1:12" ht="21" customHeight="1" x14ac:dyDescent="0.15">
      <c r="H4" s="77" t="s">
        <v>78</v>
      </c>
      <c r="I4" s="77"/>
      <c r="J4" s="77" t="s">
        <v>82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54" t="s">
        <v>50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8">
        <v>0</v>
      </c>
      <c r="G8" s="38">
        <v>0</v>
      </c>
      <c r="H8" s="103">
        <f t="shared" ref="H8:H45" si="0">F8+G8</f>
        <v>0</v>
      </c>
      <c r="I8" s="104"/>
      <c r="J8" s="79" t="s">
        <v>72</v>
      </c>
    </row>
    <row r="9" spans="1:12" ht="21" customHeight="1" x14ac:dyDescent="0.15">
      <c r="A9" s="56"/>
      <c r="B9" s="55"/>
      <c r="C9" s="57"/>
      <c r="D9" s="58"/>
      <c r="E9" s="57"/>
      <c r="F9" s="38">
        <v>0</v>
      </c>
      <c r="G9" s="38">
        <v>0</v>
      </c>
      <c r="H9" s="38">
        <f t="shared" si="0"/>
        <v>0</v>
      </c>
      <c r="I9" s="2"/>
      <c r="J9" s="72"/>
    </row>
    <row r="10" spans="1:12" ht="21" customHeight="1" x14ac:dyDescent="0.15">
      <c r="A10" s="56"/>
      <c r="B10" s="55"/>
      <c r="C10" s="57"/>
      <c r="D10" s="58"/>
      <c r="E10" s="57"/>
      <c r="F10" s="38">
        <v>0</v>
      </c>
      <c r="G10" s="38">
        <v>0</v>
      </c>
      <c r="H10" s="38">
        <f t="shared" si="0"/>
        <v>0</v>
      </c>
      <c r="I10" s="2"/>
      <c r="J10" s="72"/>
    </row>
    <row r="11" spans="1:12" ht="21" customHeight="1" x14ac:dyDescent="0.15">
      <c r="A11" s="56"/>
      <c r="B11" s="55"/>
      <c r="C11" s="57"/>
      <c r="D11" s="58"/>
      <c r="E11" s="57"/>
      <c r="F11" s="38">
        <v>0</v>
      </c>
      <c r="G11" s="38">
        <v>0</v>
      </c>
      <c r="H11" s="38">
        <f t="shared" si="0"/>
        <v>0</v>
      </c>
      <c r="I11" s="2"/>
      <c r="J11" s="72"/>
    </row>
    <row r="12" spans="1:12" ht="21" customHeight="1" x14ac:dyDescent="0.15">
      <c r="A12" s="56"/>
      <c r="B12" s="55"/>
      <c r="C12" s="57"/>
      <c r="D12" s="58"/>
      <c r="E12" s="57"/>
      <c r="F12" s="38">
        <v>0</v>
      </c>
      <c r="G12" s="38">
        <v>0</v>
      </c>
      <c r="H12" s="38">
        <f t="shared" si="0"/>
        <v>0</v>
      </c>
      <c r="I12" s="2"/>
      <c r="J12" s="72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73"/>
    </row>
    <row r="14" spans="1:12" ht="21" customHeight="1" x14ac:dyDescent="0.15">
      <c r="A14" s="61">
        <v>2</v>
      </c>
      <c r="B14" s="59" t="s">
        <v>53</v>
      </c>
      <c r="C14" s="69">
        <v>0</v>
      </c>
      <c r="D14" s="61"/>
      <c r="E14" s="69">
        <f t="shared" ref="E14:E38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69</v>
      </c>
    </row>
    <row r="15" spans="1:12" ht="21" customHeight="1" x14ac:dyDescent="0.15">
      <c r="A15" s="62"/>
      <c r="B15" s="60"/>
      <c r="C15" s="70"/>
      <c r="D15" s="62"/>
      <c r="E15" s="70"/>
      <c r="F15" s="38">
        <v>0</v>
      </c>
      <c r="G15" s="38">
        <v>0</v>
      </c>
      <c r="H15" s="38">
        <f t="shared" ref="H15" si="3">F15+G15</f>
        <v>0</v>
      </c>
      <c r="I15" s="2"/>
      <c r="J15" s="72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73"/>
    </row>
    <row r="17" spans="1:12" ht="21" customHeight="1" x14ac:dyDescent="0.15">
      <c r="A17" s="56">
        <v>3</v>
      </c>
      <c r="B17" s="55" t="s">
        <v>55</v>
      </c>
      <c r="C17" s="57">
        <v>0</v>
      </c>
      <c r="D17" s="58">
        <v>0</v>
      </c>
      <c r="E17" s="57">
        <f t="shared" si="2"/>
        <v>0</v>
      </c>
      <c r="F17" s="38">
        <v>0</v>
      </c>
      <c r="G17" s="38">
        <v>0</v>
      </c>
      <c r="H17" s="103">
        <f t="shared" si="0"/>
        <v>0</v>
      </c>
      <c r="I17" s="105"/>
      <c r="J17" s="74" t="s">
        <v>70</v>
      </c>
    </row>
    <row r="18" spans="1:12" ht="21" customHeight="1" x14ac:dyDescent="0.15">
      <c r="A18" s="56"/>
      <c r="B18" s="55"/>
      <c r="C18" s="57"/>
      <c r="D18" s="58"/>
      <c r="E18" s="57"/>
      <c r="F18" s="38">
        <v>0</v>
      </c>
      <c r="G18" s="38">
        <v>0</v>
      </c>
      <c r="H18" s="103">
        <f t="shared" si="0"/>
        <v>0</v>
      </c>
      <c r="I18" s="104"/>
      <c r="J18" s="75"/>
    </row>
    <row r="19" spans="1:12" ht="21" customHeight="1" x14ac:dyDescent="0.15">
      <c r="A19" s="56"/>
      <c r="B19" s="55"/>
      <c r="C19" s="57"/>
      <c r="D19" s="58"/>
      <c r="E19" s="57"/>
      <c r="F19" s="38">
        <v>0</v>
      </c>
      <c r="G19" s="38">
        <v>0</v>
      </c>
      <c r="H19" s="38">
        <f t="shared" si="0"/>
        <v>0</v>
      </c>
      <c r="I19" s="2"/>
      <c r="J19" s="75"/>
    </row>
    <row r="20" spans="1:12" ht="21" customHeight="1" x14ac:dyDescent="0.15">
      <c r="A20" s="56"/>
      <c r="B20" s="55"/>
      <c r="C20" s="57"/>
      <c r="D20" s="58"/>
      <c r="E20" s="57"/>
      <c r="F20" s="38">
        <v>0</v>
      </c>
      <c r="G20" s="38">
        <v>0</v>
      </c>
      <c r="H20" s="38">
        <f t="shared" si="0"/>
        <v>0</v>
      </c>
      <c r="I20" s="2"/>
      <c r="J20" s="75"/>
    </row>
    <row r="21" spans="1:12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6"/>
      <c r="L21" s="33">
        <v>1532.07</v>
      </c>
    </row>
    <row r="22" spans="1:12" ht="21" customHeight="1" x14ac:dyDescent="0.15">
      <c r="A22" s="56">
        <v>4</v>
      </c>
      <c r="B22" s="55" t="s">
        <v>4</v>
      </c>
      <c r="C22" s="57">
        <v>0</v>
      </c>
      <c r="D22" s="58">
        <v>0</v>
      </c>
      <c r="E22" s="57">
        <f t="shared" si="2"/>
        <v>0</v>
      </c>
      <c r="F22" s="48">
        <v>0</v>
      </c>
      <c r="G22" s="48">
        <v>0</v>
      </c>
      <c r="H22" s="103"/>
      <c r="I22" s="104"/>
      <c r="J22" s="74" t="s">
        <v>81</v>
      </c>
      <c r="L22">
        <v>1967</v>
      </c>
    </row>
    <row r="23" spans="1:12" ht="21" customHeight="1" x14ac:dyDescent="0.15">
      <c r="A23" s="56"/>
      <c r="B23" s="55"/>
      <c r="C23" s="57"/>
      <c r="D23" s="58"/>
      <c r="E23" s="57"/>
      <c r="F23" s="38">
        <v>0</v>
      </c>
      <c r="G23" s="38">
        <v>0</v>
      </c>
      <c r="H23" s="38">
        <f t="shared" si="0"/>
        <v>0</v>
      </c>
      <c r="I23" s="2"/>
      <c r="J23" s="75"/>
    </row>
    <row r="24" spans="1:12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6"/>
    </row>
    <row r="25" spans="1:12" ht="21" customHeight="1" x14ac:dyDescent="0.15">
      <c r="A25" s="61">
        <v>5</v>
      </c>
      <c r="B25" s="59" t="s">
        <v>58</v>
      </c>
      <c r="C25" s="69">
        <v>2000</v>
      </c>
      <c r="D25" s="61">
        <v>1</v>
      </c>
      <c r="E25" s="69">
        <f t="shared" si="2"/>
        <v>2000</v>
      </c>
      <c r="F25" s="38">
        <v>1504</v>
      </c>
      <c r="G25" s="38">
        <v>0</v>
      </c>
      <c r="H25" s="103">
        <f t="shared" si="0"/>
        <v>1504</v>
      </c>
      <c r="I25" s="46" t="s">
        <v>105</v>
      </c>
      <c r="J25" s="83" t="s">
        <v>104</v>
      </c>
    </row>
    <row r="26" spans="1:12" ht="21" customHeight="1" x14ac:dyDescent="0.15">
      <c r="A26" s="62"/>
      <c r="B26" s="60"/>
      <c r="C26" s="70"/>
      <c r="D26" s="62"/>
      <c r="E26" s="70"/>
      <c r="F26" s="38">
        <v>0</v>
      </c>
      <c r="G26" s="38">
        <v>0</v>
      </c>
      <c r="H26" s="103">
        <v>0</v>
      </c>
      <c r="I26" s="105"/>
      <c r="J26" s="72"/>
    </row>
    <row r="27" spans="1:12" s="33" customFormat="1" ht="21" customHeight="1" x14ac:dyDescent="0.15">
      <c r="A27" s="36"/>
      <c r="B27" s="32" t="s">
        <v>63</v>
      </c>
      <c r="C27" s="39">
        <f>SUM(C25)</f>
        <v>2000</v>
      </c>
      <c r="D27" s="39">
        <f t="shared" ref="D27:E27" si="8">SUM(D25)</f>
        <v>1</v>
      </c>
      <c r="E27" s="39">
        <f t="shared" si="8"/>
        <v>2000</v>
      </c>
      <c r="F27" s="39">
        <f>SUM(F25:F26)</f>
        <v>1504</v>
      </c>
      <c r="G27" s="39">
        <f>SUM(G25:G26)</f>
        <v>0</v>
      </c>
      <c r="H27" s="39">
        <f t="shared" ref="H27" si="9">SUM(H25:H26)</f>
        <v>1504</v>
      </c>
      <c r="I27" s="37"/>
      <c r="J27" s="73"/>
    </row>
    <row r="28" spans="1:12" ht="21" customHeight="1" x14ac:dyDescent="0.15">
      <c r="A28" s="56">
        <v>6</v>
      </c>
      <c r="B28" s="55" t="s">
        <v>59</v>
      </c>
      <c r="C28" s="57">
        <v>0</v>
      </c>
      <c r="D28" s="58">
        <v>0</v>
      </c>
      <c r="E28" s="57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80</v>
      </c>
    </row>
    <row r="29" spans="1:12" ht="21" customHeight="1" x14ac:dyDescent="0.15">
      <c r="A29" s="56"/>
      <c r="B29" s="55"/>
      <c r="C29" s="57"/>
      <c r="D29" s="58"/>
      <c r="E29" s="57"/>
      <c r="F29" s="38">
        <v>0</v>
      </c>
      <c r="G29" s="38">
        <v>0</v>
      </c>
      <c r="H29" s="38">
        <f t="shared" si="0"/>
        <v>0</v>
      </c>
      <c r="I29" s="2"/>
      <c r="J29" s="75"/>
    </row>
    <row r="30" spans="1:12" ht="21" customHeight="1" x14ac:dyDescent="0.15">
      <c r="A30" s="56"/>
      <c r="B30" s="55"/>
      <c r="C30" s="57"/>
      <c r="D30" s="58"/>
      <c r="E30" s="57"/>
      <c r="F30" s="38">
        <v>0</v>
      </c>
      <c r="G30" s="38">
        <v>0</v>
      </c>
      <c r="H30" s="38">
        <f t="shared" si="0"/>
        <v>0</v>
      </c>
      <c r="I30" s="2"/>
      <c r="J30" s="75"/>
    </row>
    <row r="31" spans="1:12" ht="21" customHeight="1" x14ac:dyDescent="0.15">
      <c r="A31" s="56"/>
      <c r="B31" s="55"/>
      <c r="C31" s="57"/>
      <c r="D31" s="58"/>
      <c r="E31" s="57"/>
      <c r="F31" s="38">
        <v>0</v>
      </c>
      <c r="G31" s="38">
        <v>0</v>
      </c>
      <c r="H31" s="38">
        <f t="shared" si="0"/>
        <v>0</v>
      </c>
      <c r="I31" s="2"/>
      <c r="J31" s="75"/>
    </row>
    <row r="32" spans="1:12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0">SUM(D28)</f>
        <v>0</v>
      </c>
      <c r="E32" s="39">
        <f t="shared" si="10"/>
        <v>0</v>
      </c>
      <c r="F32" s="39">
        <f>SUM(F28:F31)</f>
        <v>0</v>
      </c>
      <c r="G32" s="39">
        <f t="shared" ref="G32" si="11">SUM(G28:G31)</f>
        <v>0</v>
      </c>
      <c r="H32" s="39">
        <f>SUM(H28:H31)</f>
        <v>0</v>
      </c>
      <c r="I32" s="37"/>
      <c r="J32" s="76"/>
    </row>
    <row r="33" spans="1:10" ht="21" customHeight="1" x14ac:dyDescent="0.15">
      <c r="A33" s="56">
        <v>7</v>
      </c>
      <c r="B33" s="55" t="s">
        <v>60</v>
      </c>
      <c r="C33" s="57">
        <v>0</v>
      </c>
      <c r="D33" s="58">
        <v>0</v>
      </c>
      <c r="E33" s="57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15">
      <c r="A34" s="56"/>
      <c r="B34" s="55"/>
      <c r="C34" s="57"/>
      <c r="D34" s="58"/>
      <c r="E34" s="57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15">
      <c r="A35" s="56"/>
      <c r="B35" s="55"/>
      <c r="C35" s="57"/>
      <c r="D35" s="58"/>
      <c r="E35" s="57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15">
      <c r="A36" s="56"/>
      <c r="B36" s="55"/>
      <c r="C36" s="57"/>
      <c r="D36" s="58"/>
      <c r="E36" s="57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2">SUM(D33)</f>
        <v>0</v>
      </c>
      <c r="E37" s="39">
        <f t="shared" si="12"/>
        <v>0</v>
      </c>
      <c r="F37" s="39">
        <f>SUM(F33:F36)</f>
        <v>0</v>
      </c>
      <c r="G37" s="39">
        <f t="shared" ref="G37:H37" si="13">SUM(G33:G36)</f>
        <v>0</v>
      </c>
      <c r="H37" s="39">
        <f t="shared" si="13"/>
        <v>0</v>
      </c>
      <c r="I37" s="37"/>
      <c r="J37" s="82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74"/>
    </row>
    <row r="39" spans="1:10" ht="21" customHeight="1" x14ac:dyDescent="0.15">
      <c r="A39" s="56"/>
      <c r="B39" s="55"/>
      <c r="C39" s="57"/>
      <c r="D39" s="58"/>
      <c r="E39" s="57"/>
      <c r="F39" s="38">
        <v>0</v>
      </c>
      <c r="G39" s="38">
        <v>0</v>
      </c>
      <c r="H39" s="38">
        <f t="shared" si="0"/>
        <v>0</v>
      </c>
      <c r="I39" s="2"/>
      <c r="J39" s="75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4">SUM(D38)</f>
        <v>0</v>
      </c>
      <c r="E40" s="39">
        <f t="shared" si="14"/>
        <v>0</v>
      </c>
      <c r="F40" s="39">
        <f>SUM(F38:F39)</f>
        <v>0</v>
      </c>
      <c r="G40" s="39">
        <f t="shared" ref="G40:H40" si="15">SUM(G38:G39)</f>
        <v>0</v>
      </c>
      <c r="H40" s="39">
        <f t="shared" si="15"/>
        <v>0</v>
      </c>
      <c r="I40" s="37"/>
      <c r="J40" s="76"/>
    </row>
    <row r="41" spans="1:10" ht="21" customHeight="1" x14ac:dyDescent="0.15">
      <c r="A41" s="56">
        <v>9</v>
      </c>
      <c r="B41" s="55" t="s">
        <v>62</v>
      </c>
      <c r="C41" s="57">
        <v>0</v>
      </c>
      <c r="D41" s="58">
        <v>0</v>
      </c>
      <c r="E41" s="57">
        <f>C41*D41</f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79</v>
      </c>
    </row>
    <row r="42" spans="1:10" ht="21" customHeight="1" x14ac:dyDescent="0.15">
      <c r="A42" s="56"/>
      <c r="B42" s="55"/>
      <c r="C42" s="57"/>
      <c r="D42" s="58"/>
      <c r="E42" s="57"/>
      <c r="F42" s="38">
        <v>0</v>
      </c>
      <c r="G42" s="38">
        <v>0</v>
      </c>
      <c r="H42" s="38">
        <f t="shared" si="0"/>
        <v>0</v>
      </c>
      <c r="I42" s="2"/>
      <c r="J42" s="72"/>
    </row>
    <row r="43" spans="1:10" ht="21" customHeight="1" x14ac:dyDescent="0.15">
      <c r="A43" s="56"/>
      <c r="B43" s="55"/>
      <c r="C43" s="57"/>
      <c r="D43" s="58"/>
      <c r="E43" s="57"/>
      <c r="F43" s="38">
        <v>0</v>
      </c>
      <c r="G43" s="38">
        <v>0</v>
      </c>
      <c r="H43" s="38">
        <f t="shared" si="0"/>
        <v>0</v>
      </c>
      <c r="I43" s="2"/>
      <c r="J43" s="72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6">SUM(D41)</f>
        <v>0</v>
      </c>
      <c r="E44" s="39">
        <f t="shared" si="16"/>
        <v>0</v>
      </c>
      <c r="F44" s="39">
        <f>SUM(F41:F43)</f>
        <v>0</v>
      </c>
      <c r="G44" s="39">
        <f t="shared" ref="G44:H44" si="17">SUM(G41:G43)</f>
        <v>0</v>
      </c>
      <c r="H44" s="39">
        <f t="shared" si="17"/>
        <v>0</v>
      </c>
      <c r="I44" s="37"/>
      <c r="J44" s="73"/>
    </row>
    <row r="45" spans="1:10" ht="21" customHeight="1" x14ac:dyDescent="0.15">
      <c r="A45" s="61">
        <v>10</v>
      </c>
      <c r="B45" s="55" t="s">
        <v>5</v>
      </c>
      <c r="C45" s="57">
        <v>53000</v>
      </c>
      <c r="D45" s="58">
        <v>1</v>
      </c>
      <c r="E45" s="57">
        <f>C45*D45</f>
        <v>53000</v>
      </c>
      <c r="F45" s="45">
        <v>34000</v>
      </c>
      <c r="G45" s="38">
        <v>0</v>
      </c>
      <c r="H45" s="38">
        <f t="shared" si="0"/>
        <v>34000</v>
      </c>
      <c r="I45" s="104" t="s">
        <v>107</v>
      </c>
      <c r="J45" s="71" t="s">
        <v>83</v>
      </c>
    </row>
    <row r="46" spans="1:10" ht="21" customHeight="1" x14ac:dyDescent="0.15">
      <c r="A46" s="68"/>
      <c r="B46" s="55"/>
      <c r="C46" s="57"/>
      <c r="D46" s="58"/>
      <c r="E46" s="57"/>
      <c r="F46" s="45">
        <v>2500</v>
      </c>
      <c r="G46" s="38">
        <v>0</v>
      </c>
      <c r="H46" s="38">
        <f t="shared" ref="H46:H51" si="18">F46+G46</f>
        <v>2500</v>
      </c>
      <c r="I46" s="104" t="s">
        <v>106</v>
      </c>
      <c r="J46" s="72"/>
    </row>
    <row r="47" spans="1:10" ht="21" customHeight="1" x14ac:dyDescent="0.15">
      <c r="A47" s="68"/>
      <c r="B47" s="55"/>
      <c r="C47" s="57"/>
      <c r="D47" s="58"/>
      <c r="E47" s="57"/>
      <c r="F47" s="38">
        <v>14000</v>
      </c>
      <c r="G47" s="38">
        <v>0</v>
      </c>
      <c r="H47" s="38">
        <f t="shared" si="18"/>
        <v>14000</v>
      </c>
      <c r="I47" s="2"/>
      <c r="J47" s="72"/>
    </row>
    <row r="48" spans="1:10" ht="21" customHeight="1" x14ac:dyDescent="0.15">
      <c r="A48" s="68"/>
      <c r="B48" s="55"/>
      <c r="C48" s="57"/>
      <c r="D48" s="58"/>
      <c r="E48" s="57"/>
      <c r="F48" s="38">
        <v>0</v>
      </c>
      <c r="G48" s="38">
        <v>0</v>
      </c>
      <c r="H48" s="38">
        <f t="shared" si="18"/>
        <v>0</v>
      </c>
      <c r="I48" s="2"/>
      <c r="J48" s="72"/>
    </row>
    <row r="49" spans="1:10" ht="21" customHeight="1" x14ac:dyDescent="0.15">
      <c r="A49" s="68"/>
      <c r="B49" s="55"/>
      <c r="C49" s="57"/>
      <c r="D49" s="58"/>
      <c r="E49" s="57"/>
      <c r="F49" s="38">
        <v>0</v>
      </c>
      <c r="G49" s="38">
        <v>0</v>
      </c>
      <c r="H49" s="38">
        <f t="shared" si="18"/>
        <v>0</v>
      </c>
      <c r="I49" s="2"/>
      <c r="J49" s="72"/>
    </row>
    <row r="50" spans="1:10" ht="21" customHeight="1" x14ac:dyDescent="0.15">
      <c r="A50" s="68"/>
      <c r="B50" s="55"/>
      <c r="C50" s="57"/>
      <c r="D50" s="58"/>
      <c r="E50" s="57"/>
      <c r="F50" s="38">
        <v>0</v>
      </c>
      <c r="G50" s="38">
        <v>0</v>
      </c>
      <c r="H50" s="38">
        <f t="shared" si="18"/>
        <v>0</v>
      </c>
      <c r="I50" s="2"/>
      <c r="J50" s="72"/>
    </row>
    <row r="51" spans="1:10" ht="21" customHeight="1" x14ac:dyDescent="0.15">
      <c r="A51" s="62"/>
      <c r="B51" s="55"/>
      <c r="C51" s="57"/>
      <c r="D51" s="58"/>
      <c r="E51" s="57"/>
      <c r="F51" s="38">
        <v>0</v>
      </c>
      <c r="G51" s="38">
        <v>0</v>
      </c>
      <c r="H51" s="38">
        <f t="shared" si="18"/>
        <v>0</v>
      </c>
      <c r="I51" s="2"/>
      <c r="J51" s="72"/>
    </row>
    <row r="52" spans="1:10" s="33" customFormat="1" ht="21" customHeight="1" x14ac:dyDescent="0.15">
      <c r="A52" s="36"/>
      <c r="B52" s="32" t="s">
        <v>67</v>
      </c>
      <c r="C52" s="39">
        <f>SUM(C45)</f>
        <v>53000</v>
      </c>
      <c r="D52" s="39">
        <f t="shared" ref="D52:E52" si="19">SUM(D45)</f>
        <v>1</v>
      </c>
      <c r="E52" s="39">
        <f t="shared" si="19"/>
        <v>53000</v>
      </c>
      <c r="F52" s="39">
        <f>SUM(F45:F51)</f>
        <v>50500</v>
      </c>
      <c r="G52" s="39">
        <f t="shared" ref="G52:H52" si="20">SUM(G45:G51)</f>
        <v>0</v>
      </c>
      <c r="H52" s="39">
        <f t="shared" si="20"/>
        <v>50500</v>
      </c>
      <c r="I52" s="37"/>
      <c r="J52" s="73"/>
    </row>
    <row r="53" spans="1:10" ht="21" customHeight="1" x14ac:dyDescent="0.15">
      <c r="A53" s="36"/>
      <c r="B53" s="32" t="s">
        <v>68</v>
      </c>
      <c r="C53" s="39">
        <f>SUM(C52,C44,C40,C37,C32,C27,C24,C21,C16,C13)</f>
        <v>55000</v>
      </c>
      <c r="D53" s="39">
        <f t="shared" ref="D53:H53" si="21">SUM(D52,D44,D40,D37,D32,D27,D24,D21,D16,D13)</f>
        <v>2</v>
      </c>
      <c r="E53" s="39">
        <f t="shared" si="21"/>
        <v>55000</v>
      </c>
      <c r="F53" s="39">
        <f t="shared" si="21"/>
        <v>52004</v>
      </c>
      <c r="G53" s="39">
        <f t="shared" si="21"/>
        <v>0</v>
      </c>
      <c r="H53" s="39">
        <f t="shared" si="21"/>
        <v>52004</v>
      </c>
      <c r="I53" s="37"/>
      <c r="J53" s="41"/>
    </row>
    <row r="57" spans="1:10" ht="21" customHeight="1" x14ac:dyDescent="0.1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4" t="s">
        <v>14</v>
      </c>
    </row>
    <row r="58" spans="1:10" ht="21" customHeight="1" x14ac:dyDescent="0.15">
      <c r="A58" s="67">
        <f>E53</f>
        <v>55000</v>
      </c>
      <c r="B58" s="64"/>
      <c r="C58" s="64">
        <f>H53</f>
        <v>52004</v>
      </c>
      <c r="D58" s="64"/>
      <c r="E58" s="64">
        <f>F53</f>
        <v>52004</v>
      </c>
      <c r="F58" s="64"/>
      <c r="G58" s="64">
        <f>G53</f>
        <v>0</v>
      </c>
      <c r="H58" s="64"/>
      <c r="I58" s="35">
        <f>A58-C58</f>
        <v>2996</v>
      </c>
    </row>
    <row r="60" spans="1:10" ht="21" customHeight="1" x14ac:dyDescent="0.15">
      <c r="A60" s="42" t="s">
        <v>74</v>
      </c>
      <c r="B60" s="43"/>
      <c r="C60" s="44" t="s">
        <v>75</v>
      </c>
      <c r="D60" s="42"/>
      <c r="E60" s="42" t="s">
        <v>76</v>
      </c>
      <c r="F60" s="42"/>
      <c r="G60" s="42" t="s">
        <v>77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C21"/>
    </sheetView>
  </sheetViews>
  <sheetFormatPr defaultRowHeight="13.5" x14ac:dyDescent="0.15"/>
  <sheetData>
    <row r="1" spans="1:3" ht="20.25" customHeight="1" x14ac:dyDescent="0.15">
      <c r="A1" t="s">
        <v>108</v>
      </c>
    </row>
    <row r="2" spans="1:3" x14ac:dyDescent="0.15">
      <c r="A2" s="47" t="s">
        <v>84</v>
      </c>
      <c r="B2" s="47" t="s">
        <v>85</v>
      </c>
    </row>
    <row r="3" spans="1:3" x14ac:dyDescent="0.15">
      <c r="A3" s="49" t="s">
        <v>86</v>
      </c>
      <c r="B3" s="49">
        <v>3000</v>
      </c>
    </row>
    <row r="4" spans="1:3" x14ac:dyDescent="0.15">
      <c r="A4" s="49" t="s">
        <v>87</v>
      </c>
      <c r="B4" s="49">
        <v>3000</v>
      </c>
    </row>
    <row r="5" spans="1:3" x14ac:dyDescent="0.15">
      <c r="A5" s="49" t="s">
        <v>88</v>
      </c>
      <c r="B5" s="49">
        <v>3000</v>
      </c>
    </row>
    <row r="6" spans="1:3" x14ac:dyDescent="0.15">
      <c r="A6" s="49" t="s">
        <v>89</v>
      </c>
      <c r="B6" s="49">
        <v>3000</v>
      </c>
    </row>
    <row r="7" spans="1:3" x14ac:dyDescent="0.15">
      <c r="A7" s="49" t="s">
        <v>90</v>
      </c>
      <c r="B7" s="49">
        <v>3000</v>
      </c>
    </row>
    <row r="8" spans="1:3" x14ac:dyDescent="0.15">
      <c r="A8" s="49" t="s">
        <v>91</v>
      </c>
      <c r="B8" s="49">
        <v>3000</v>
      </c>
    </row>
    <row r="9" spans="1:3" x14ac:dyDescent="0.15">
      <c r="A9" s="49" t="s">
        <v>92</v>
      </c>
      <c r="B9" s="49">
        <v>3000</v>
      </c>
    </row>
    <row r="10" spans="1:3" x14ac:dyDescent="0.15">
      <c r="A10" s="49" t="s">
        <v>93</v>
      </c>
      <c r="B10" s="49">
        <v>3000</v>
      </c>
    </row>
    <row r="11" spans="1:3" x14ac:dyDescent="0.15">
      <c r="A11" s="49" t="s">
        <v>94</v>
      </c>
      <c r="B11" s="49">
        <v>3000</v>
      </c>
    </row>
    <row r="12" spans="1:3" x14ac:dyDescent="0.15">
      <c r="A12" s="49" t="s">
        <v>95</v>
      </c>
      <c r="B12" s="49">
        <v>3000</v>
      </c>
    </row>
    <row r="13" spans="1:3" x14ac:dyDescent="0.15">
      <c r="A13" s="49" t="s">
        <v>96</v>
      </c>
      <c r="B13" s="49">
        <v>2000</v>
      </c>
    </row>
    <row r="14" spans="1:3" x14ac:dyDescent="0.15">
      <c r="A14" s="49" t="s">
        <v>97</v>
      </c>
      <c r="B14" s="49">
        <v>2000</v>
      </c>
    </row>
    <row r="15" spans="1:3" x14ac:dyDescent="0.15">
      <c r="A15" s="47" t="s">
        <v>98</v>
      </c>
      <c r="B15" s="47">
        <v>2000</v>
      </c>
      <c r="C15" t="s">
        <v>109</v>
      </c>
    </row>
    <row r="16" spans="1:3" x14ac:dyDescent="0.15">
      <c r="A16" s="47" t="s">
        <v>99</v>
      </c>
      <c r="B16" s="47">
        <v>3000</v>
      </c>
      <c r="C16" t="s">
        <v>109</v>
      </c>
    </row>
    <row r="17" spans="1:3" x14ac:dyDescent="0.15">
      <c r="A17" s="47" t="s">
        <v>100</v>
      </c>
      <c r="B17" s="47">
        <v>3000</v>
      </c>
      <c r="C17" t="s">
        <v>109</v>
      </c>
    </row>
    <row r="18" spans="1:3" x14ac:dyDescent="0.15">
      <c r="A18" s="47" t="s">
        <v>101</v>
      </c>
      <c r="B18" s="47">
        <v>3000</v>
      </c>
      <c r="C18" t="s">
        <v>109</v>
      </c>
    </row>
    <row r="19" spans="1:3" x14ac:dyDescent="0.15">
      <c r="A19" s="47" t="s">
        <v>102</v>
      </c>
      <c r="B19" s="47">
        <v>3000</v>
      </c>
      <c r="C19" t="s">
        <v>109</v>
      </c>
    </row>
    <row r="20" spans="1:3" x14ac:dyDescent="0.15">
      <c r="A20" s="47" t="s">
        <v>103</v>
      </c>
      <c r="B20" s="47">
        <f>SUM(B3:B19)</f>
        <v>48000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7" zoomScaleNormal="100" workbookViewId="0">
      <selection activeCell="O23" sqref="O2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50" t="s">
        <v>71</v>
      </c>
      <c r="C5" s="50"/>
      <c r="D5" s="50"/>
      <c r="E5" s="50"/>
      <c r="F5" s="50"/>
      <c r="G5" s="50"/>
      <c r="H5" s="50"/>
      <c r="I5" s="50"/>
      <c r="J5" s="50"/>
      <c r="K5" s="50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6"/>
      <c r="G8" s="86"/>
      <c r="H8" s="12" t="s">
        <v>20</v>
      </c>
      <c r="I8" s="11"/>
      <c r="J8" s="86"/>
      <c r="K8" s="87"/>
    </row>
    <row r="9" spans="2:11" ht="18.75" customHeight="1" x14ac:dyDescent="0.15">
      <c r="B9" s="10"/>
      <c r="C9" s="11"/>
      <c r="D9" s="12" t="s">
        <v>21</v>
      </c>
      <c r="E9" s="12"/>
      <c r="F9" s="86"/>
      <c r="G9" s="86"/>
      <c r="H9" s="12" t="s">
        <v>22</v>
      </c>
      <c r="I9" s="11"/>
      <c r="J9" s="86"/>
      <c r="K9" s="87"/>
    </row>
    <row r="10" spans="2:11" ht="18.75" customHeight="1" x14ac:dyDescent="0.15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 x14ac:dyDescent="0.15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 x14ac:dyDescent="0.15">
      <c r="B15" s="84">
        <v>2</v>
      </c>
      <c r="C15" s="85"/>
      <c r="D15" s="91"/>
      <c r="E15" s="97" t="s">
        <v>35</v>
      </c>
      <c r="F15" s="97"/>
      <c r="G15" s="21">
        <v>0</v>
      </c>
      <c r="H15" s="21"/>
      <c r="I15" s="88"/>
      <c r="J15" s="89"/>
      <c r="K15" s="22" t="s">
        <v>36</v>
      </c>
    </row>
    <row r="16" spans="2:11" ht="18" customHeight="1" x14ac:dyDescent="0.15">
      <c r="B16" s="84">
        <v>3</v>
      </c>
      <c r="C16" s="85"/>
      <c r="D16" s="91"/>
      <c r="E16" s="84" t="s">
        <v>37</v>
      </c>
      <c r="F16" s="85"/>
      <c r="G16" s="21">
        <v>0</v>
      </c>
      <c r="H16" s="21"/>
      <c r="I16" s="88"/>
      <c r="J16" s="89"/>
      <c r="K16" s="22" t="s">
        <v>34</v>
      </c>
    </row>
    <row r="17" spans="2:11" ht="18" customHeight="1" x14ac:dyDescent="0.15">
      <c r="B17" s="84">
        <v>4</v>
      </c>
      <c r="C17" s="85"/>
      <c r="D17" s="91"/>
      <c r="E17" s="84" t="s">
        <v>38</v>
      </c>
      <c r="F17" s="85"/>
      <c r="G17" s="21">
        <v>0</v>
      </c>
      <c r="H17" s="21"/>
      <c r="I17" s="88"/>
      <c r="J17" s="89"/>
      <c r="K17" s="22" t="s">
        <v>39</v>
      </c>
    </row>
    <row r="18" spans="2:11" ht="18" customHeight="1" x14ac:dyDescent="0.15">
      <c r="B18" s="84">
        <v>5</v>
      </c>
      <c r="C18" s="85"/>
      <c r="D18" s="92"/>
      <c r="E18" s="84" t="s">
        <v>40</v>
      </c>
      <c r="F18" s="85"/>
      <c r="G18" s="21">
        <v>0</v>
      </c>
      <c r="H18" s="21"/>
      <c r="I18" s="88"/>
      <c r="J18" s="89"/>
      <c r="K18" s="27" t="s">
        <v>41</v>
      </c>
    </row>
    <row r="19" spans="2:11" ht="18" customHeight="1" x14ac:dyDescent="0.15">
      <c r="B19" s="84">
        <v>6</v>
      </c>
      <c r="C19" s="85"/>
      <c r="D19" s="90" t="s">
        <v>42</v>
      </c>
      <c r="E19" s="97"/>
      <c r="F19" s="97"/>
      <c r="G19" s="21">
        <v>0</v>
      </c>
      <c r="H19" s="21"/>
      <c r="I19" s="88"/>
      <c r="J19" s="89"/>
      <c r="K19" s="22"/>
    </row>
    <row r="20" spans="2:11" ht="18" customHeight="1" x14ac:dyDescent="0.15">
      <c r="B20" s="84">
        <v>7</v>
      </c>
      <c r="C20" s="85"/>
      <c r="D20" s="91"/>
      <c r="E20" s="97"/>
      <c r="F20" s="97"/>
      <c r="G20" s="21">
        <v>0</v>
      </c>
      <c r="H20" s="21"/>
      <c r="I20" s="88"/>
      <c r="J20" s="89"/>
      <c r="K20" s="22"/>
    </row>
    <row r="21" spans="2:11" ht="18" customHeight="1" x14ac:dyDescent="0.15">
      <c r="B21" s="84">
        <v>8</v>
      </c>
      <c r="C21" s="85"/>
      <c r="D21" s="92"/>
      <c r="E21" s="97"/>
      <c r="F21" s="97"/>
      <c r="G21" s="21">
        <v>0</v>
      </c>
      <c r="H21" s="21"/>
      <c r="I21" s="88"/>
      <c r="J21" s="89"/>
      <c r="K21" s="22"/>
    </row>
    <row r="22" spans="2:11" ht="18" customHeight="1" x14ac:dyDescent="0.15">
      <c r="B22" s="93" t="s">
        <v>43</v>
      </c>
      <c r="C22" s="101"/>
      <c r="D22" s="101"/>
      <c r="E22" s="101"/>
      <c r="F22" s="94"/>
      <c r="G22" s="23">
        <f>SUM(G14:G21)</f>
        <v>0</v>
      </c>
      <c r="H22" s="23">
        <f>SUM(H14:H21)</f>
        <v>0</v>
      </c>
      <c r="I22" s="99">
        <f>SUM(I14:J21)</f>
        <v>0</v>
      </c>
      <c r="J22" s="100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102" t="s">
        <v>29</v>
      </c>
      <c r="C24" s="102"/>
      <c r="D24" s="102"/>
      <c r="E24" s="102"/>
      <c r="F24" s="102"/>
      <c r="G24" s="102" t="s">
        <v>44</v>
      </c>
      <c r="H24" s="102"/>
      <c r="I24" s="102"/>
      <c r="J24" s="102"/>
      <c r="K24" s="19" t="s">
        <v>45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讲课费明细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2017-12-18T06:51:47Z</cp:lastPrinted>
  <dcterms:created xsi:type="dcterms:W3CDTF">2014-04-15T08:52:03Z</dcterms:created>
  <dcterms:modified xsi:type="dcterms:W3CDTF">2017-12-18T06:56:38Z</dcterms:modified>
</cp:coreProperties>
</file>