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/>
  <xr:revisionPtr revIDLastSave="0" documentId="13_ncr:1_{6F016C6C-9934-4D80-BD60-BB34284B9183}" xr6:coauthVersionLast="34" xr6:coauthVersionMax="34" xr10:uidLastSave="{00000000-0000-0000-0000-000000000000}"/>
  <bookViews>
    <workbookView xWindow="5055" yWindow="1125" windowWidth="20730" windowHeight="11760" xr2:uid="{00000000-000D-0000-FFFF-FFFF00000000}"/>
  </bookViews>
  <sheets>
    <sheet name="会议预算报价" sheetId="8" r:id="rId1"/>
    <sheet name="会议-时间" sheetId="9" r:id="rId2"/>
  </sheet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9" l="1"/>
  <c r="H13" i="9"/>
  <c r="H11" i="9"/>
  <c r="H51" i="9" l="1"/>
  <c r="H50" i="9"/>
  <c r="H52" i="9" s="1"/>
  <c r="H46" i="9"/>
  <c r="H47" i="9" s="1"/>
  <c r="H37" i="9"/>
  <c r="H36" i="9"/>
  <c r="H38" i="9" s="1"/>
  <c r="H32" i="9"/>
  <c r="H31" i="9"/>
  <c r="H30" i="9"/>
  <c r="H29" i="9"/>
  <c r="H28" i="9"/>
  <c r="H27" i="9"/>
  <c r="H33" i="9" s="1"/>
  <c r="H22" i="9"/>
  <c r="H24" i="9" s="1"/>
  <c r="H18" i="9"/>
  <c r="H17" i="9"/>
  <c r="H19" i="9" s="1"/>
  <c r="H10" i="9"/>
  <c r="H14" i="9" s="1"/>
  <c r="H39" i="9" l="1"/>
  <c r="G42" i="9" s="1"/>
  <c r="H42" i="9" s="1"/>
  <c r="H43" i="9" s="1"/>
  <c r="H33" i="8"/>
  <c r="H32" i="8"/>
  <c r="H34" i="8" s="1"/>
  <c r="H28" i="8"/>
  <c r="H27" i="8"/>
  <c r="H26" i="8"/>
  <c r="H25" i="8"/>
  <c r="H23" i="8"/>
  <c r="H19" i="8"/>
  <c r="H20" i="8" s="1"/>
  <c r="H15" i="8"/>
  <c r="H14" i="8"/>
  <c r="H10" i="8"/>
  <c r="H11" i="8" s="1"/>
  <c r="H47" i="8"/>
  <c r="G55" i="9" l="1"/>
  <c r="H55" i="9" s="1"/>
  <c r="H56" i="9" s="1"/>
  <c r="H57" i="9" s="1"/>
  <c r="H16" i="8"/>
  <c r="H46" i="8"/>
  <c r="H42" i="8"/>
  <c r="H43" i="8" s="1"/>
  <c r="H24" i="8"/>
  <c r="H29" i="8" s="1"/>
  <c r="H35" i="8" s="1"/>
  <c r="G38" i="8" l="1"/>
  <c r="H38" i="8" s="1"/>
  <c r="H39" i="8" s="1"/>
  <c r="H48" i="8"/>
  <c r="G51" i="8" l="1"/>
  <c r="H51" i="8" s="1"/>
  <c r="H52" i="8" s="1"/>
  <c r="H53" i="8" s="1"/>
</calcChain>
</file>

<file path=xl/sharedStrings.xml><?xml version="1.0" encoding="utf-8"?>
<sst xmlns="http://schemas.openxmlformats.org/spreadsheetml/2006/main" count="391" uniqueCount="129">
  <si>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</si>
  <si>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</si>
  <si>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</si>
  <si>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</si>
  <si>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</si>
  <si>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</si>
  <si>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</si>
  <si>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</si>
  <si>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</si>
  <si>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</si>
  <si>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</si>
  <si>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</si>
  <si>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</si>
  <si>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</si>
  <si>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</si>
  <si>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</si>
  <si>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</si>
  <si>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</si>
  <si>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</si>
  <si>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</si>
  <si>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</si>
  <si>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</si>
  <si>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</si>
  <si>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</si>
  <si>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</si>
  <si>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</si>
  <si>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</si>
  <si>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</si>
  <si>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</si>
  <si>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</si>
  <si>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</si>
  <si>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</si>
  <si>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人</t>
  </si>
  <si>
    <t>接机牌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</si>
  <si>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</si>
  <si>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</si>
  <si>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</si>
  <si>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</si>
  <si>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</si>
  <si>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</si>
  <si>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</si>
  <si>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</si>
  <si>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X展架</t>
  </si>
  <si>
    <t>会议时间：</t>
  </si>
  <si>
    <t>备注：</t>
  </si>
  <si>
    <t>服务费</t>
  </si>
  <si>
    <t>包含交通、住宿、补贴等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</si>
  <si>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</si>
  <si>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</si>
  <si>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</si>
  <si>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</si>
  <si>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</si>
  <si>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</si>
  <si>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</si>
  <si>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</si>
  <si>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</si>
  <si>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</si>
  <si>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</si>
  <si>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</si>
  <si>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</si>
  <si>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</si>
  <si>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</si>
  <si>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</si>
  <si>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</si>
  <si>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</si>
  <si>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</si>
  <si>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</si>
  <si>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</si>
  <si>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</si>
  <si>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D-1</t>
  </si>
  <si>
    <t>D-2</t>
  </si>
  <si>
    <t>D-3</t>
  </si>
  <si>
    <t>D-6</t>
  </si>
  <si>
    <t>E-1</t>
  </si>
  <si>
    <t>E-2</t>
  </si>
  <si>
    <t>F-1</t>
  </si>
  <si>
    <t>G-1</t>
  </si>
  <si>
    <t>H-1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</si>
  <si>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</si>
  <si>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</si>
  <si>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</si>
  <si>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</si>
  <si>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</si>
  <si>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</si>
  <si>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</si>
  <si>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</si>
  <si>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晚宴</t>
    <phoneticPr fontId="22" type="noConversion"/>
  </si>
  <si>
    <t>讲课咨询费</t>
    <phoneticPr fontId="22" type="noConversion"/>
  </si>
  <si>
    <t>其他需求：物料制作（邀请函，杂志等）</t>
    <phoneticPr fontId="22" type="noConversion"/>
  </si>
  <si>
    <t>D-4</t>
  </si>
  <si>
    <t>D-5</t>
  </si>
  <si>
    <t>块</t>
    <phoneticPr fontId="22" type="noConversion"/>
  </si>
  <si>
    <t>4座帕萨特</t>
    <rPh sb="0" eb="5">
      <t>che xingyikai mei ruiwei zhu</t>
    </rPh>
    <phoneticPr fontId="3" type="noConversion"/>
  </si>
  <si>
    <t>当地工作人员</t>
    <phoneticPr fontId="22" type="noConversion"/>
  </si>
  <si>
    <t>机场工作人员</t>
    <phoneticPr fontId="22" type="noConversion"/>
  </si>
  <si>
    <t>份</t>
    <phoneticPr fontId="22" type="noConversion"/>
  </si>
  <si>
    <t>国内会议</t>
  </si>
  <si>
    <t>高铁（一等座）</t>
    <phoneticPr fontId="22" type="noConversion"/>
  </si>
  <si>
    <t>H-3</t>
  </si>
  <si>
    <t>经济舱</t>
    <phoneticPr fontId="22" type="noConversion"/>
  </si>
  <si>
    <t>中国民族医药学会传染病分会2018年学术交流会</t>
    <phoneticPr fontId="22" type="noConversion"/>
  </si>
  <si>
    <t>东北大学国际学术交流中心</t>
    <phoneticPr fontId="22" type="noConversion"/>
  </si>
  <si>
    <t>2018年8月24-25日</t>
    <phoneticPr fontId="22" type="noConversion"/>
  </si>
  <si>
    <t>桁架</t>
    <phoneticPr fontId="22" type="noConversion"/>
  </si>
  <si>
    <t>暂定3米*2.5米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</si>
  <si>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</si>
  <si>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</si>
  <si>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酒店自助2次：24日、25日中午</t>
    <phoneticPr fontId="22" type="noConversion"/>
  </si>
  <si>
    <t>外出晚宴2次：24日、25日晚餐</t>
    <phoneticPr fontId="22" type="noConversion"/>
  </si>
  <si>
    <t>普通大床房（8月23日-25日 2晚）</t>
    <phoneticPr fontId="22" type="noConversion"/>
  </si>
  <si>
    <t>预估费用，以实际金额结算</t>
    <phoneticPr fontId="22" type="noConversion"/>
  </si>
  <si>
    <t>预估金额，以实际制作尺寸为准</t>
    <phoneticPr fontId="22" type="noConversion"/>
  </si>
  <si>
    <t>预估金额，以实际金额结算</t>
    <phoneticPr fontId="22" type="noConversion"/>
  </si>
  <si>
    <t>预估趟数，以实际发生为准</t>
  </si>
  <si>
    <t>会议需求表及报价表格</t>
    <phoneticPr fontId="22" type="noConversion"/>
  </si>
  <si>
    <t>外出用餐，我们刷卡，提前半天通知我</t>
    <phoneticPr fontId="35" type="noConversion"/>
  </si>
  <si>
    <t>尺寸以及内容</t>
    <phoneticPr fontId="35" type="noConversion"/>
  </si>
  <si>
    <t>A-2</t>
  </si>
  <si>
    <t>普通双床房（8月23日-25日 2晚）</t>
    <phoneticPr fontId="22" type="noConversion"/>
  </si>
  <si>
    <t>普通大床房（8月23日-24日1晚）</t>
    <phoneticPr fontId="22" type="noConversion"/>
  </si>
  <si>
    <t>普通双床房（8月23日-25日 1晚）</t>
    <phoneticPr fontId="22" type="noConversion"/>
  </si>
  <si>
    <t>A-3</t>
  </si>
  <si>
    <t>A-4</t>
  </si>
  <si>
    <t>C-2</t>
  </si>
  <si>
    <t>备车</t>
    <phoneticPr fontId="35" type="noConversion"/>
  </si>
  <si>
    <t>辆/天</t>
    <phoneticPr fontId="35" type="noConversion"/>
  </si>
  <si>
    <t>会务组统一安排</t>
    <phoneticPr fontId="35" type="noConversion"/>
  </si>
  <si>
    <t>小车</t>
    <phoneticPr fontId="35" type="noConversion"/>
  </si>
  <si>
    <r>
      <t>1</t>
    </r>
    <r>
      <rPr>
        <b/>
        <sz val="10"/>
        <color rgb="FFFF0000"/>
        <rFont val="微软雅黑"/>
        <family val="2"/>
        <charset val="134"/>
      </rPr>
      <t xml:space="preserve">、蓝色区域由使用部门填写，黄色部分由供应商填写。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微软雅黑"/>
        <family val="2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微软雅黑"/>
        <family val="2"/>
        <charset val="134"/>
      </rPr>
      <t>并调整计算公式确保最终报价的准确性（请不要改变原始报价结构）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</si>
</sst>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8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宋体"/>
      <family val="3"/>
      <charset val="134"/>
    </font>
    <font>
      <sz val="9"/>
      <name val="DengXian"/>
      <charset val="134"/>
      <scheme val="minor"/>
    </font>
    <font>
      <b/>
      <sz val="9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16" fillId="0" borderId="34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7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0" fontId="18" fillId="0" borderId="34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0" fontId="32" fillId="3" borderId="8" xfId="2" applyNumberFormat="1" applyFont="1" applyFill="1" applyBorder="1" applyAlignment="1">
      <alignment horizontal="right"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3" fillId="0" borderId="10" xfId="2" applyFont="1" applyBorder="1" applyAlignment="1">
      <alignment vertical="center" wrapText="1"/>
    </xf>
    <xf numFmtId="0" fontId="12" fillId="0" borderId="16" xfId="2" applyFont="1" applyBorder="1" applyAlignment="1">
      <alignment horizontal="center" vertical="center"/>
    </xf>
    <xf numFmtId="14" fontId="3" fillId="0" borderId="41" xfId="2" applyNumberFormat="1" applyFont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30" fillId="2" borderId="20" xfId="2" applyFont="1" applyFill="1" applyBorder="1" applyAlignment="1">
      <alignment horizontal="center" vertical="center"/>
    </xf>
    <xf numFmtId="0" fontId="36" fillId="0" borderId="8" xfId="2" applyFont="1" applyBorder="1" applyAlignment="1">
      <alignment horizontal="left" vertical="center"/>
    </xf>
    <xf numFmtId="0" fontId="14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34" fillId="0" borderId="8" xfId="0" applyFont="1" applyBorder="1">
      <alignment vertical="center"/>
    </xf>
    <xf numFmtId="14" fontId="3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6" xfId="2" applyFont="1" applyFill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00000000-0005-0000-0000-000003000000}"/>
    <cellStyle name="常规 4" xfId="5" xr:uid="{00000000-0005-0000-0000-000004000000}"/>
    <cellStyle name="常规_Sheet1 3" xfId="2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4"/>
  <sheetViews>
    <sheetView tabSelected="1" topLeftCell="A37" workbookViewId="0">
      <selection activeCell="C49" sqref="C49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2.875" customWidth="1"/>
  </cols>
  <sheetData>
    <row r="1" spans="1:9" ht="42" customHeight="1">
      <c r="A1" s="113" t="s">
        <v>114</v>
      </c>
      <c r="B1" s="114"/>
      <c r="C1" s="114"/>
      <c r="D1" s="114"/>
      <c r="E1" s="114"/>
      <c r="F1" s="114"/>
      <c r="G1" s="114"/>
      <c r="H1" s="114"/>
      <c r="I1" s="114"/>
    </row>
    <row r="2" spans="1:9" ht="20.25" customHeight="1" thickBot="1">
      <c r="A2" s="1" t="s">
        <v>0</v>
      </c>
      <c r="B2" s="25" t="s">
        <v>100</v>
      </c>
      <c r="C2" s="50" t="s">
        <v>60</v>
      </c>
      <c r="D2" s="121" t="s">
        <v>101</v>
      </c>
      <c r="E2" s="121"/>
      <c r="F2" s="1" t="s">
        <v>53</v>
      </c>
      <c r="G2" s="2" t="s">
        <v>79</v>
      </c>
      <c r="H2" s="123" t="s">
        <v>105</v>
      </c>
      <c r="I2" s="123"/>
    </row>
    <row r="3" spans="1:9" ht="20.25" customHeight="1" thickBot="1">
      <c r="A3" s="2" t="s">
        <v>51</v>
      </c>
      <c r="B3" s="26" t="s">
        <v>96</v>
      </c>
      <c r="C3" s="2" t="s">
        <v>61</v>
      </c>
      <c r="D3" s="122">
        <v>8</v>
      </c>
      <c r="E3" s="122"/>
      <c r="F3" s="1" t="s">
        <v>52</v>
      </c>
      <c r="G3" s="2" t="s">
        <v>80</v>
      </c>
      <c r="H3" s="124" t="s">
        <v>106</v>
      </c>
      <c r="I3" s="124"/>
    </row>
    <row r="4" spans="1:9" ht="20.25" customHeight="1" thickBot="1">
      <c r="A4" s="2" t="s">
        <v>43</v>
      </c>
      <c r="B4" s="27" t="s">
        <v>102</v>
      </c>
      <c r="C4" s="1"/>
      <c r="F4" s="1" t="s">
        <v>54</v>
      </c>
      <c r="G4" s="2" t="s">
        <v>81</v>
      </c>
      <c r="H4" s="124"/>
      <c r="I4" s="124"/>
    </row>
    <row r="5" spans="1:9" ht="12" customHeight="1" thickBot="1">
      <c r="A5" s="111"/>
      <c r="B5" s="112"/>
      <c r="C5" s="112"/>
      <c r="D5" s="112"/>
      <c r="E5" s="112"/>
      <c r="F5" s="112"/>
      <c r="G5" s="112"/>
      <c r="H5" s="112"/>
      <c r="I5" s="112"/>
    </row>
    <row r="6" spans="1:9" ht="51" customHeight="1" thickTop="1" thickBot="1">
      <c r="A6" s="34" t="s">
        <v>44</v>
      </c>
      <c r="B6" s="118" t="s">
        <v>128</v>
      </c>
      <c r="C6" s="118"/>
      <c r="D6" s="118"/>
      <c r="E6" s="118"/>
      <c r="F6" s="118"/>
      <c r="G6" s="118"/>
      <c r="H6" s="119"/>
      <c r="I6" s="120"/>
    </row>
    <row r="7" spans="1:9" ht="20.25" customHeight="1" thickBot="1">
      <c r="A7" s="115" t="s">
        <v>64</v>
      </c>
      <c r="B7" s="116"/>
      <c r="C7" s="116"/>
      <c r="D7" s="116"/>
      <c r="E7" s="116"/>
      <c r="F7" s="116"/>
      <c r="G7" s="115" t="s">
        <v>65</v>
      </c>
      <c r="H7" s="116"/>
      <c r="I7" s="117"/>
    </row>
    <row r="8" spans="1:9" ht="20.25" customHeight="1">
      <c r="A8" s="51" t="s">
        <v>12</v>
      </c>
      <c r="B8" s="52" t="s">
        <v>2</v>
      </c>
      <c r="C8" s="52" t="s">
        <v>62</v>
      </c>
      <c r="D8" s="52" t="s">
        <v>84</v>
      </c>
      <c r="E8" s="52" t="s">
        <v>85</v>
      </c>
      <c r="F8" s="52" t="s">
        <v>13</v>
      </c>
      <c r="G8" s="52" t="s">
        <v>14</v>
      </c>
      <c r="H8" s="52" t="s">
        <v>63</v>
      </c>
      <c r="I8" s="53" t="s">
        <v>15</v>
      </c>
    </row>
    <row r="9" spans="1:9" ht="20.25" customHeight="1">
      <c r="A9" s="8" t="s">
        <v>55</v>
      </c>
      <c r="B9" s="94"/>
      <c r="C9" s="95"/>
      <c r="D9" s="95"/>
      <c r="E9" s="95"/>
      <c r="F9" s="95"/>
      <c r="G9" s="95"/>
      <c r="H9" s="96"/>
      <c r="I9" s="20"/>
    </row>
    <row r="10" spans="1:9" ht="20.25" customHeight="1">
      <c r="A10" s="78" t="s">
        <v>66</v>
      </c>
      <c r="B10" s="77" t="s">
        <v>101</v>
      </c>
      <c r="C10" s="33" t="s">
        <v>109</v>
      </c>
      <c r="D10" s="29">
        <v>8</v>
      </c>
      <c r="E10" s="29">
        <v>2</v>
      </c>
      <c r="F10" s="11" t="s">
        <v>16</v>
      </c>
      <c r="G10" s="64">
        <v>350</v>
      </c>
      <c r="H10" s="6">
        <f>D10*E10*G10</f>
        <v>5600</v>
      </c>
      <c r="I10" s="79"/>
    </row>
    <row r="11" spans="1:9" ht="20.25" customHeight="1" thickBot="1">
      <c r="A11" s="89" t="s">
        <v>57</v>
      </c>
      <c r="B11" s="90"/>
      <c r="C11" s="90"/>
      <c r="D11" s="90"/>
      <c r="E11" s="90"/>
      <c r="F11" s="90"/>
      <c r="G11" s="90"/>
      <c r="H11" s="12">
        <f>SUM(H10:H10)</f>
        <v>5600</v>
      </c>
      <c r="I11" s="21"/>
    </row>
    <row r="12" spans="1:9" ht="20.25" customHeight="1">
      <c r="A12" s="3" t="s">
        <v>12</v>
      </c>
      <c r="B12" s="4" t="s">
        <v>2</v>
      </c>
      <c r="C12" s="4" t="s">
        <v>62</v>
      </c>
      <c r="D12" s="54" t="s">
        <v>18</v>
      </c>
      <c r="E12" s="57" t="s">
        <v>37</v>
      </c>
      <c r="F12" s="4" t="s">
        <v>5</v>
      </c>
      <c r="G12" s="4" t="s">
        <v>6</v>
      </c>
      <c r="H12" s="4" t="s">
        <v>7</v>
      </c>
      <c r="I12" s="19" t="s">
        <v>8</v>
      </c>
    </row>
    <row r="13" spans="1:9" ht="20.25" customHeight="1">
      <c r="A13" s="8" t="s">
        <v>56</v>
      </c>
      <c r="B13" s="94" t="s">
        <v>20</v>
      </c>
      <c r="C13" s="95"/>
      <c r="D13" s="95"/>
      <c r="E13" s="95"/>
      <c r="F13" s="95"/>
      <c r="G13" s="95"/>
      <c r="H13" s="96"/>
      <c r="I13" s="20"/>
    </row>
    <row r="14" spans="1:9" ht="20.25" customHeight="1">
      <c r="A14" s="5" t="s">
        <v>67</v>
      </c>
      <c r="B14" s="13" t="s">
        <v>31</v>
      </c>
      <c r="C14" s="30" t="s">
        <v>107</v>
      </c>
      <c r="D14" s="58">
        <v>8</v>
      </c>
      <c r="E14" s="59">
        <v>2</v>
      </c>
      <c r="F14" s="10" t="s">
        <v>19</v>
      </c>
      <c r="G14" s="65">
        <v>130</v>
      </c>
      <c r="H14" s="6">
        <f>D14*G14*E14</f>
        <v>2080</v>
      </c>
      <c r="I14" s="74" t="s">
        <v>113</v>
      </c>
    </row>
    <row r="15" spans="1:9" ht="14.25">
      <c r="A15" s="5" t="s">
        <v>82</v>
      </c>
      <c r="B15" s="13" t="s">
        <v>86</v>
      </c>
      <c r="C15" s="30" t="s">
        <v>108</v>
      </c>
      <c r="D15" s="58">
        <v>8</v>
      </c>
      <c r="E15" s="59">
        <v>2</v>
      </c>
      <c r="F15" s="10" t="s">
        <v>83</v>
      </c>
      <c r="G15" s="65">
        <v>300</v>
      </c>
      <c r="H15" s="60">
        <f>D15*G15*E15</f>
        <v>4800</v>
      </c>
      <c r="I15" s="74" t="s">
        <v>113</v>
      </c>
    </row>
    <row r="16" spans="1:9" ht="20.25" customHeight="1" thickBot="1">
      <c r="A16" s="89" t="s">
        <v>57</v>
      </c>
      <c r="B16" s="90"/>
      <c r="C16" s="90"/>
      <c r="D16" s="90"/>
      <c r="E16" s="90"/>
      <c r="F16" s="90"/>
      <c r="G16" s="91"/>
      <c r="H16" s="7">
        <f>SUM(H14:H15)</f>
        <v>6880</v>
      </c>
      <c r="I16" s="20"/>
    </row>
    <row r="17" spans="1:9" ht="20.25" customHeight="1">
      <c r="A17" s="3" t="s">
        <v>1</v>
      </c>
      <c r="B17" s="4" t="s">
        <v>2</v>
      </c>
      <c r="C17" s="4" t="s">
        <v>62</v>
      </c>
      <c r="D17" s="54" t="s">
        <v>3</v>
      </c>
      <c r="E17" s="54" t="s">
        <v>4</v>
      </c>
      <c r="F17" s="4" t="s">
        <v>5</v>
      </c>
      <c r="G17" s="4" t="s">
        <v>6</v>
      </c>
      <c r="H17" s="4" t="s">
        <v>7</v>
      </c>
      <c r="I17" s="19" t="s">
        <v>8</v>
      </c>
    </row>
    <row r="18" spans="1:9" ht="20.25" customHeight="1">
      <c r="A18" s="8" t="s">
        <v>34</v>
      </c>
      <c r="B18" s="94" t="s">
        <v>9</v>
      </c>
      <c r="C18" s="95"/>
      <c r="D18" s="95"/>
      <c r="E18" s="95"/>
      <c r="F18" s="95"/>
      <c r="G18" s="95"/>
      <c r="H18" s="96"/>
      <c r="I18" s="20"/>
    </row>
    <row r="19" spans="1:9" ht="20.25" customHeight="1">
      <c r="A19" s="75" t="s">
        <v>68</v>
      </c>
      <c r="B19" s="76" t="s">
        <v>10</v>
      </c>
      <c r="C19" s="9" t="s">
        <v>92</v>
      </c>
      <c r="D19" s="28">
        <v>8</v>
      </c>
      <c r="E19" s="28">
        <v>4</v>
      </c>
      <c r="F19" s="10" t="s">
        <v>11</v>
      </c>
      <c r="G19" s="35">
        <v>300</v>
      </c>
      <c r="H19" s="6">
        <f>D19*E19*G19</f>
        <v>9600</v>
      </c>
      <c r="I19" s="74" t="s">
        <v>112</v>
      </c>
    </row>
    <row r="20" spans="1:9" ht="20.25" customHeight="1" thickBot="1">
      <c r="A20" s="89" t="s">
        <v>57</v>
      </c>
      <c r="B20" s="90"/>
      <c r="C20" s="90"/>
      <c r="D20" s="90"/>
      <c r="E20" s="90"/>
      <c r="F20" s="90"/>
      <c r="G20" s="91"/>
      <c r="H20" s="7">
        <f>SUM(H19:H19)</f>
        <v>9600</v>
      </c>
      <c r="I20" s="20"/>
    </row>
    <row r="21" spans="1:9" ht="20.25" customHeight="1">
      <c r="A21" s="3" t="s">
        <v>12</v>
      </c>
      <c r="B21" s="4" t="s">
        <v>2</v>
      </c>
      <c r="C21" s="4" t="s">
        <v>62</v>
      </c>
      <c r="D21" s="92" t="s">
        <v>3</v>
      </c>
      <c r="E21" s="93"/>
      <c r="F21" s="4" t="s">
        <v>5</v>
      </c>
      <c r="G21" s="4" t="s">
        <v>6</v>
      </c>
      <c r="H21" s="4" t="s">
        <v>7</v>
      </c>
      <c r="I21" s="19" t="s">
        <v>8</v>
      </c>
    </row>
    <row r="22" spans="1:9" ht="20.25" customHeight="1">
      <c r="A22" s="8" t="s">
        <v>35</v>
      </c>
      <c r="B22" s="94" t="s">
        <v>22</v>
      </c>
      <c r="C22" s="95"/>
      <c r="D22" s="95"/>
      <c r="E22" s="95"/>
      <c r="F22" s="95"/>
      <c r="G22" s="95"/>
      <c r="H22" s="96"/>
      <c r="I22" s="22"/>
    </row>
    <row r="23" spans="1:9" ht="20.25" customHeight="1">
      <c r="A23" s="14" t="s">
        <v>69</v>
      </c>
      <c r="B23" s="13" t="s">
        <v>23</v>
      </c>
      <c r="C23" s="67"/>
      <c r="D23" s="87">
        <v>10</v>
      </c>
      <c r="E23" s="88"/>
      <c r="F23" s="10" t="s">
        <v>19</v>
      </c>
      <c r="G23" s="70">
        <v>10</v>
      </c>
      <c r="H23" s="6">
        <f t="shared" ref="H23:H28" si="0">D23*G23</f>
        <v>100</v>
      </c>
      <c r="I23" s="22"/>
    </row>
    <row r="24" spans="1:9" ht="20.25" customHeight="1">
      <c r="A24" s="14" t="s">
        <v>70</v>
      </c>
      <c r="B24" s="13" t="s">
        <v>87</v>
      </c>
      <c r="C24" s="13"/>
      <c r="D24" s="87">
        <v>0</v>
      </c>
      <c r="E24" s="88"/>
      <c r="F24" s="10" t="s">
        <v>32</v>
      </c>
      <c r="G24" s="71"/>
      <c r="H24" s="60">
        <f t="shared" si="0"/>
        <v>0</v>
      </c>
      <c r="I24" s="22"/>
    </row>
    <row r="25" spans="1:9" ht="20.25" customHeight="1">
      <c r="A25" s="14" t="s">
        <v>71</v>
      </c>
      <c r="B25" s="13" t="s">
        <v>33</v>
      </c>
      <c r="C25" s="15"/>
      <c r="D25" s="87">
        <v>1</v>
      </c>
      <c r="E25" s="88"/>
      <c r="F25" s="10" t="s">
        <v>36</v>
      </c>
      <c r="G25" s="70">
        <v>60</v>
      </c>
      <c r="H25" s="6">
        <f t="shared" si="0"/>
        <v>60</v>
      </c>
      <c r="I25" s="22"/>
    </row>
    <row r="26" spans="1:9" ht="20.25" customHeight="1">
      <c r="A26" s="14" t="s">
        <v>89</v>
      </c>
      <c r="B26" s="13" t="s">
        <v>42</v>
      </c>
      <c r="C26" s="15"/>
      <c r="D26" s="87">
        <v>2</v>
      </c>
      <c r="E26" s="88"/>
      <c r="F26" s="10" t="s">
        <v>36</v>
      </c>
      <c r="G26" s="70">
        <v>260</v>
      </c>
      <c r="H26" s="6">
        <f t="shared" si="0"/>
        <v>520</v>
      </c>
      <c r="I26" s="22"/>
    </row>
    <row r="27" spans="1:9" ht="20.25" customHeight="1">
      <c r="A27" s="14" t="s">
        <v>90</v>
      </c>
      <c r="B27" s="13" t="s">
        <v>103</v>
      </c>
      <c r="C27" s="66" t="s">
        <v>104</v>
      </c>
      <c r="D27" s="87">
        <v>1</v>
      </c>
      <c r="E27" s="88"/>
      <c r="F27" s="10" t="s">
        <v>91</v>
      </c>
      <c r="G27" s="71">
        <v>1500</v>
      </c>
      <c r="H27" s="60">
        <f t="shared" si="0"/>
        <v>1500</v>
      </c>
      <c r="I27" s="22" t="s">
        <v>111</v>
      </c>
    </row>
    <row r="28" spans="1:9" ht="20.25" customHeight="1">
      <c r="A28" s="14" t="s">
        <v>72</v>
      </c>
      <c r="B28" s="13" t="s">
        <v>88</v>
      </c>
      <c r="C28" s="13"/>
      <c r="D28" s="87">
        <v>0</v>
      </c>
      <c r="E28" s="88"/>
      <c r="F28" s="10" t="s">
        <v>95</v>
      </c>
      <c r="G28" s="71"/>
      <c r="H28" s="6">
        <f t="shared" si="0"/>
        <v>0</v>
      </c>
      <c r="I28" s="22"/>
    </row>
    <row r="29" spans="1:9" ht="20.25" customHeight="1" thickBot="1">
      <c r="A29" s="89" t="s">
        <v>57</v>
      </c>
      <c r="B29" s="90"/>
      <c r="C29" s="90"/>
      <c r="D29" s="90"/>
      <c r="E29" s="90"/>
      <c r="F29" s="90"/>
      <c r="G29" s="91"/>
      <c r="H29" s="7">
        <f>SUM(H23:H28)</f>
        <v>2180</v>
      </c>
      <c r="I29" s="22"/>
    </row>
    <row r="30" spans="1:9" ht="20.25" customHeight="1" thickBot="1">
      <c r="A30" s="16" t="s">
        <v>12</v>
      </c>
      <c r="B30" s="17" t="s">
        <v>2</v>
      </c>
      <c r="C30" s="17" t="s">
        <v>62</v>
      </c>
      <c r="D30" s="55" t="s">
        <v>39</v>
      </c>
      <c r="E30" s="56" t="s">
        <v>40</v>
      </c>
      <c r="F30" s="17" t="s">
        <v>5</v>
      </c>
      <c r="G30" s="17" t="s">
        <v>6</v>
      </c>
      <c r="H30" s="17" t="s">
        <v>7</v>
      </c>
      <c r="I30" s="23" t="s">
        <v>8</v>
      </c>
    </row>
    <row r="31" spans="1:9" ht="20.25" customHeight="1">
      <c r="A31" s="8" t="s">
        <v>21</v>
      </c>
      <c r="B31" s="101" t="s">
        <v>38</v>
      </c>
      <c r="C31" s="101"/>
      <c r="D31" s="101"/>
      <c r="E31" s="101"/>
      <c r="F31" s="101"/>
      <c r="G31" s="101"/>
      <c r="H31" s="101"/>
      <c r="I31" s="102"/>
    </row>
    <row r="32" spans="1:9" ht="20.25" customHeight="1">
      <c r="A32" s="14" t="s">
        <v>73</v>
      </c>
      <c r="B32" s="13" t="s">
        <v>94</v>
      </c>
      <c r="C32" s="15"/>
      <c r="D32" s="63">
        <v>1</v>
      </c>
      <c r="E32" s="63">
        <v>1</v>
      </c>
      <c r="F32" s="10" t="s">
        <v>17</v>
      </c>
      <c r="G32" s="69">
        <v>600</v>
      </c>
      <c r="H32" s="6">
        <f>D32*E32*G32</f>
        <v>600</v>
      </c>
      <c r="I32" s="62" t="s">
        <v>46</v>
      </c>
    </row>
    <row r="33" spans="1:9" ht="20.25" customHeight="1">
      <c r="A33" s="14" t="s">
        <v>74</v>
      </c>
      <c r="B33" s="13" t="s">
        <v>93</v>
      </c>
      <c r="C33" s="15"/>
      <c r="D33" s="31">
        <v>1</v>
      </c>
      <c r="E33" s="31">
        <v>3</v>
      </c>
      <c r="F33" s="10" t="s">
        <v>17</v>
      </c>
      <c r="G33" s="69">
        <v>600</v>
      </c>
      <c r="H33" s="6">
        <f>D33*E33*G33</f>
        <v>1800</v>
      </c>
      <c r="I33" s="61"/>
    </row>
    <row r="34" spans="1:9" ht="20.25" customHeight="1">
      <c r="A34" s="89" t="s">
        <v>57</v>
      </c>
      <c r="B34" s="90"/>
      <c r="C34" s="90"/>
      <c r="D34" s="90"/>
      <c r="E34" s="90"/>
      <c r="F34" s="90"/>
      <c r="G34" s="91"/>
      <c r="H34" s="7">
        <f>SUM(H32:H33)</f>
        <v>2400</v>
      </c>
      <c r="I34" s="18"/>
    </row>
    <row r="35" spans="1:9" ht="20.25" customHeight="1" thickBot="1">
      <c r="A35" s="41" t="s">
        <v>58</v>
      </c>
      <c r="B35" s="42"/>
      <c r="C35" s="42"/>
      <c r="D35" s="43"/>
      <c r="E35" s="43"/>
      <c r="F35" s="42"/>
      <c r="G35" s="44"/>
      <c r="H35" s="45">
        <f>H11+H16+H20+H29+H34</f>
        <v>26660</v>
      </c>
      <c r="I35" s="46"/>
    </row>
    <row r="36" spans="1:9" ht="20.25" customHeight="1">
      <c r="A36" s="3" t="s">
        <v>12</v>
      </c>
      <c r="B36" s="4" t="s">
        <v>2</v>
      </c>
      <c r="C36" s="4" t="s">
        <v>62</v>
      </c>
      <c r="D36" s="92" t="s">
        <v>3</v>
      </c>
      <c r="E36" s="93"/>
      <c r="F36" s="4" t="s">
        <v>5</v>
      </c>
      <c r="G36" s="4" t="s">
        <v>6</v>
      </c>
      <c r="H36" s="4" t="s">
        <v>7</v>
      </c>
      <c r="I36" s="19" t="s">
        <v>8</v>
      </c>
    </row>
    <row r="37" spans="1:9" ht="20.25" customHeight="1">
      <c r="A37" s="8" t="s">
        <v>24</v>
      </c>
      <c r="B37" s="94" t="s">
        <v>45</v>
      </c>
      <c r="C37" s="95"/>
      <c r="D37" s="95"/>
      <c r="E37" s="95"/>
      <c r="F37" s="95"/>
      <c r="G37" s="95"/>
      <c r="H37" s="95"/>
      <c r="I37" s="100"/>
    </row>
    <row r="38" spans="1:9" ht="20.25" customHeight="1">
      <c r="A38" s="5" t="s">
        <v>75</v>
      </c>
      <c r="B38" s="9" t="s">
        <v>25</v>
      </c>
      <c r="C38" s="9"/>
      <c r="D38" s="108"/>
      <c r="E38" s="109"/>
      <c r="F38" s="68">
        <v>0.1</v>
      </c>
      <c r="G38" s="36">
        <f>H35</f>
        <v>26660</v>
      </c>
      <c r="H38" s="6">
        <f>F38*G38</f>
        <v>2666</v>
      </c>
      <c r="I38" s="20"/>
    </row>
    <row r="39" spans="1:9" ht="20.25" customHeight="1" thickBot="1">
      <c r="A39" s="97" t="s">
        <v>57</v>
      </c>
      <c r="B39" s="98"/>
      <c r="C39" s="98"/>
      <c r="D39" s="110"/>
      <c r="E39" s="110"/>
      <c r="F39" s="98"/>
      <c r="G39" s="99"/>
      <c r="H39" s="47">
        <f>SUM(H38:H38)</f>
        <v>2666</v>
      </c>
      <c r="I39" s="48"/>
    </row>
    <row r="40" spans="1:9" ht="20.25" customHeight="1">
      <c r="A40" s="3" t="s">
        <v>12</v>
      </c>
      <c r="B40" s="4" t="s">
        <v>2</v>
      </c>
      <c r="C40" s="4" t="s">
        <v>62</v>
      </c>
      <c r="D40" s="54" t="s">
        <v>18</v>
      </c>
      <c r="E40" s="54" t="s">
        <v>26</v>
      </c>
      <c r="F40" s="4" t="s">
        <v>5</v>
      </c>
      <c r="G40" s="4" t="s">
        <v>6</v>
      </c>
      <c r="H40" s="4" t="s">
        <v>7</v>
      </c>
      <c r="I40" s="19" t="s">
        <v>8</v>
      </c>
    </row>
    <row r="41" spans="1:9" ht="20.25" customHeight="1">
      <c r="A41" s="8" t="s">
        <v>27</v>
      </c>
      <c r="B41" s="94" t="s">
        <v>28</v>
      </c>
      <c r="C41" s="95"/>
      <c r="D41" s="95"/>
      <c r="E41" s="95"/>
      <c r="F41" s="95"/>
      <c r="G41" s="95"/>
      <c r="H41" s="95"/>
      <c r="I41" s="100"/>
    </row>
    <row r="42" spans="1:9" ht="20.25" customHeight="1">
      <c r="A42" s="5" t="s">
        <v>76</v>
      </c>
      <c r="B42" s="9" t="s">
        <v>29</v>
      </c>
      <c r="C42" s="9"/>
      <c r="D42" s="32"/>
      <c r="E42" s="32"/>
      <c r="F42" s="10" t="s">
        <v>17</v>
      </c>
      <c r="G42" s="36"/>
      <c r="H42" s="6">
        <f>D42*E42*G42</f>
        <v>0</v>
      </c>
      <c r="I42" s="24"/>
    </row>
    <row r="43" spans="1:9" ht="20.25" customHeight="1" thickBot="1">
      <c r="A43" s="97" t="s">
        <v>57</v>
      </c>
      <c r="B43" s="98"/>
      <c r="C43" s="98"/>
      <c r="D43" s="98"/>
      <c r="E43" s="98"/>
      <c r="F43" s="98"/>
      <c r="G43" s="99"/>
      <c r="H43" s="47">
        <f>SUM(H42:H42)</f>
        <v>0</v>
      </c>
      <c r="I43" s="49"/>
    </row>
    <row r="44" spans="1:9" ht="20.25" customHeight="1">
      <c r="A44" s="3" t="s">
        <v>12</v>
      </c>
      <c r="B44" s="4" t="s">
        <v>2</v>
      </c>
      <c r="C44" s="4" t="s">
        <v>62</v>
      </c>
      <c r="D44" s="92" t="s">
        <v>18</v>
      </c>
      <c r="E44" s="93"/>
      <c r="F44" s="4" t="s">
        <v>5</v>
      </c>
      <c r="G44" s="4" t="s">
        <v>6</v>
      </c>
      <c r="H44" s="4" t="s">
        <v>7</v>
      </c>
      <c r="I44" s="19" t="s">
        <v>8</v>
      </c>
    </row>
    <row r="45" spans="1:9" ht="20.25" customHeight="1">
      <c r="A45" s="8" t="s">
        <v>41</v>
      </c>
      <c r="B45" s="94"/>
      <c r="C45" s="95"/>
      <c r="D45" s="95"/>
      <c r="E45" s="95"/>
      <c r="F45" s="95"/>
      <c r="G45" s="95"/>
      <c r="H45" s="95"/>
      <c r="I45" s="100"/>
    </row>
    <row r="46" spans="1:9" ht="20.25" customHeight="1">
      <c r="A46" s="5" t="s">
        <v>77</v>
      </c>
      <c r="B46" s="13" t="s">
        <v>97</v>
      </c>
      <c r="C46" s="66"/>
      <c r="D46" s="58">
        <v>3</v>
      </c>
      <c r="E46" s="58">
        <v>2</v>
      </c>
      <c r="F46" s="10" t="s">
        <v>49</v>
      </c>
      <c r="G46" s="71">
        <v>300</v>
      </c>
      <c r="H46" s="6">
        <f>D46*E46*G46</f>
        <v>1800</v>
      </c>
      <c r="I46" s="103" t="s">
        <v>110</v>
      </c>
    </row>
    <row r="47" spans="1:9" ht="20.25" customHeight="1">
      <c r="A47" s="5" t="s">
        <v>98</v>
      </c>
      <c r="B47" s="13" t="s">
        <v>99</v>
      </c>
      <c r="C47" s="66"/>
      <c r="D47" s="58">
        <v>5</v>
      </c>
      <c r="E47" s="58">
        <v>2</v>
      </c>
      <c r="F47" s="10" t="s">
        <v>49</v>
      </c>
      <c r="G47" s="71">
        <v>1600</v>
      </c>
      <c r="H47" s="60">
        <f>D47*E47*G47</f>
        <v>16000</v>
      </c>
      <c r="I47" s="104"/>
    </row>
    <row r="48" spans="1:9" ht="20.25" customHeight="1" thickBot="1">
      <c r="A48" s="97" t="s">
        <v>57</v>
      </c>
      <c r="B48" s="98"/>
      <c r="C48" s="98"/>
      <c r="D48" s="98"/>
      <c r="E48" s="98"/>
      <c r="F48" s="98"/>
      <c r="G48" s="99"/>
      <c r="H48" s="47">
        <f>SUM(H46:H47)</f>
        <v>17800</v>
      </c>
      <c r="I48" s="49"/>
    </row>
    <row r="49" spans="1:9" ht="20.25" customHeight="1">
      <c r="A49" s="3" t="s">
        <v>1</v>
      </c>
      <c r="B49" s="4" t="s">
        <v>2</v>
      </c>
      <c r="C49" s="4" t="s">
        <v>62</v>
      </c>
      <c r="D49" s="92" t="s">
        <v>3</v>
      </c>
      <c r="E49" s="93"/>
      <c r="F49" s="4" t="s">
        <v>5</v>
      </c>
      <c r="G49" s="4" t="s">
        <v>6</v>
      </c>
      <c r="H49" s="4" t="s">
        <v>7</v>
      </c>
      <c r="I49" s="19" t="s">
        <v>8</v>
      </c>
    </row>
    <row r="50" spans="1:9" ht="20.25" customHeight="1">
      <c r="A50" s="8" t="s">
        <v>48</v>
      </c>
      <c r="B50" s="94" t="s">
        <v>47</v>
      </c>
      <c r="C50" s="95"/>
      <c r="D50" s="95"/>
      <c r="E50" s="95"/>
      <c r="F50" s="95"/>
      <c r="G50" s="95"/>
      <c r="H50" s="95"/>
      <c r="I50" s="100"/>
    </row>
    <row r="51" spans="1:9" ht="20.25" customHeight="1">
      <c r="A51" s="5" t="s">
        <v>78</v>
      </c>
      <c r="B51" s="9" t="s">
        <v>47</v>
      </c>
      <c r="C51" s="9"/>
      <c r="D51" s="108"/>
      <c r="E51" s="109"/>
      <c r="F51" s="68">
        <v>0.06</v>
      </c>
      <c r="G51" s="72">
        <f>H35+H39+H43+H48</f>
        <v>47126</v>
      </c>
      <c r="H51" s="6">
        <f>F51*G51</f>
        <v>2827.56</v>
      </c>
      <c r="I51" s="20"/>
    </row>
    <row r="52" spans="1:9" ht="20.25" customHeight="1">
      <c r="A52" s="97" t="s">
        <v>57</v>
      </c>
      <c r="B52" s="98"/>
      <c r="C52" s="98"/>
      <c r="D52" s="98"/>
      <c r="E52" s="98"/>
      <c r="F52" s="98"/>
      <c r="G52" s="99"/>
      <c r="H52" s="47">
        <f>SUM(H50:H51)</f>
        <v>2827.56</v>
      </c>
      <c r="I52" s="49"/>
    </row>
    <row r="53" spans="1:9" ht="20.25" customHeight="1">
      <c r="A53" s="37" t="s">
        <v>59</v>
      </c>
      <c r="B53" s="38"/>
      <c r="C53" s="38"/>
      <c r="D53" s="38"/>
      <c r="E53" s="38"/>
      <c r="F53" s="38"/>
      <c r="G53" s="39"/>
      <c r="H53" s="73">
        <f>H35+H39+H43+H48+H52</f>
        <v>49953.56</v>
      </c>
      <c r="I53" s="40"/>
    </row>
    <row r="54" spans="1:9" ht="20.25" customHeight="1" thickBot="1">
      <c r="A54" s="105" t="s">
        <v>30</v>
      </c>
      <c r="B54" s="106"/>
      <c r="C54" s="106"/>
      <c r="D54" s="106"/>
      <c r="E54" s="106"/>
      <c r="F54" s="106"/>
      <c r="G54" s="106"/>
      <c r="H54" s="106"/>
      <c r="I54" s="107"/>
    </row>
  </sheetData>
  <mergeCells count="42">
    <mergeCell ref="B9:H9"/>
    <mergeCell ref="B13:H13"/>
    <mergeCell ref="A11:G11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54:I54"/>
    <mergeCell ref="D36:E36"/>
    <mergeCell ref="B37:I37"/>
    <mergeCell ref="D38:E38"/>
    <mergeCell ref="A39:G39"/>
    <mergeCell ref="D44:E44"/>
    <mergeCell ref="B41:I41"/>
    <mergeCell ref="A43:G43"/>
    <mergeCell ref="D49:E49"/>
    <mergeCell ref="D51:E51"/>
    <mergeCell ref="B50:I50"/>
    <mergeCell ref="A52:G52"/>
    <mergeCell ref="A34:G34"/>
    <mergeCell ref="A48:G48"/>
    <mergeCell ref="B45:I45"/>
    <mergeCell ref="A29:G29"/>
    <mergeCell ref="D28:E28"/>
    <mergeCell ref="B31:I31"/>
    <mergeCell ref="I46:I47"/>
    <mergeCell ref="D26:E26"/>
    <mergeCell ref="A20:G20"/>
    <mergeCell ref="D24:E24"/>
    <mergeCell ref="D27:E27"/>
    <mergeCell ref="A16:G16"/>
    <mergeCell ref="D21:E21"/>
    <mergeCell ref="B22:H22"/>
    <mergeCell ref="D23:E23"/>
    <mergeCell ref="D25:E25"/>
    <mergeCell ref="B18:H18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3FEF-C723-4643-97B2-693AEDF2A68E}">
  <sheetPr>
    <tabColor rgb="FFFF0000"/>
  </sheetPr>
  <dimension ref="A1:J58"/>
  <sheetViews>
    <sheetView topLeftCell="A19" workbookViewId="0">
      <selection activeCell="G28" sqref="G28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2.875" customWidth="1"/>
  </cols>
  <sheetData>
    <row r="1" spans="1:9" ht="42" customHeight="1">
      <c r="A1" s="113" t="s">
        <v>114</v>
      </c>
      <c r="B1" s="114"/>
      <c r="C1" s="114"/>
      <c r="D1" s="114"/>
      <c r="E1" s="114"/>
      <c r="F1" s="114"/>
      <c r="G1" s="114"/>
      <c r="H1" s="114"/>
      <c r="I1" s="114"/>
    </row>
    <row r="2" spans="1:9" ht="20.25" customHeight="1" thickBot="1">
      <c r="A2" s="1" t="s">
        <v>0</v>
      </c>
      <c r="B2" s="25" t="s">
        <v>100</v>
      </c>
      <c r="C2" s="50" t="s">
        <v>60</v>
      </c>
      <c r="D2" s="121" t="s">
        <v>101</v>
      </c>
      <c r="E2" s="121"/>
      <c r="F2" s="1" t="s">
        <v>53</v>
      </c>
      <c r="G2" s="2" t="s">
        <v>79</v>
      </c>
      <c r="H2" s="123" t="s">
        <v>105</v>
      </c>
      <c r="I2" s="123"/>
    </row>
    <row r="3" spans="1:9" ht="20.25" customHeight="1" thickBot="1">
      <c r="A3" s="2" t="s">
        <v>51</v>
      </c>
      <c r="B3" s="26" t="s">
        <v>96</v>
      </c>
      <c r="C3" s="2" t="s">
        <v>61</v>
      </c>
      <c r="D3" s="122">
        <v>8</v>
      </c>
      <c r="E3" s="122"/>
      <c r="F3" s="1" t="s">
        <v>52</v>
      </c>
      <c r="G3" s="2" t="s">
        <v>80</v>
      </c>
      <c r="H3" s="124" t="s">
        <v>106</v>
      </c>
      <c r="I3" s="124"/>
    </row>
    <row r="4" spans="1:9" ht="20.25" customHeight="1" thickBot="1">
      <c r="A4" s="2" t="s">
        <v>43</v>
      </c>
      <c r="B4" s="27" t="s">
        <v>102</v>
      </c>
      <c r="C4" s="1"/>
      <c r="F4" s="1" t="s">
        <v>54</v>
      </c>
      <c r="G4" s="2" t="s">
        <v>81</v>
      </c>
      <c r="H4" s="124"/>
      <c r="I4" s="124"/>
    </row>
    <row r="5" spans="1:9" ht="12" customHeight="1" thickBot="1">
      <c r="A5" s="111"/>
      <c r="B5" s="112"/>
      <c r="C5" s="112"/>
      <c r="D5" s="112"/>
      <c r="E5" s="112"/>
      <c r="F5" s="112"/>
      <c r="G5" s="112"/>
      <c r="H5" s="112"/>
      <c r="I5" s="112"/>
    </row>
    <row r="6" spans="1:9" ht="51" customHeight="1" thickTop="1" thickBot="1">
      <c r="A6" s="34" t="s">
        <v>44</v>
      </c>
      <c r="B6" s="118" t="s">
        <v>50</v>
      </c>
      <c r="C6" s="118"/>
      <c r="D6" s="118"/>
      <c r="E6" s="118"/>
      <c r="F6" s="118"/>
      <c r="G6" s="118"/>
      <c r="H6" s="119"/>
      <c r="I6" s="120"/>
    </row>
    <row r="7" spans="1:9" ht="20.25" customHeight="1" thickBot="1">
      <c r="A7" s="115" t="s">
        <v>64</v>
      </c>
      <c r="B7" s="116"/>
      <c r="C7" s="116"/>
      <c r="D7" s="116"/>
      <c r="E7" s="116"/>
      <c r="F7" s="116"/>
      <c r="G7" s="115" t="s">
        <v>65</v>
      </c>
      <c r="H7" s="116"/>
      <c r="I7" s="117"/>
    </row>
    <row r="8" spans="1:9" ht="20.25" customHeight="1">
      <c r="A8" s="51" t="s">
        <v>1</v>
      </c>
      <c r="B8" s="52" t="s">
        <v>2</v>
      </c>
      <c r="C8" s="52" t="s">
        <v>62</v>
      </c>
      <c r="D8" s="52" t="s">
        <v>18</v>
      </c>
      <c r="E8" s="52" t="s">
        <v>85</v>
      </c>
      <c r="F8" s="52" t="s">
        <v>5</v>
      </c>
      <c r="G8" s="52" t="s">
        <v>6</v>
      </c>
      <c r="H8" s="52" t="s">
        <v>63</v>
      </c>
      <c r="I8" s="53" t="s">
        <v>8</v>
      </c>
    </row>
    <row r="9" spans="1:9" ht="20.25" customHeight="1">
      <c r="A9" s="82" t="s">
        <v>55</v>
      </c>
      <c r="B9" s="126"/>
      <c r="C9" s="126"/>
      <c r="D9" s="126"/>
      <c r="E9" s="126"/>
      <c r="F9" s="126"/>
      <c r="G9" s="126"/>
      <c r="H9" s="126"/>
      <c r="I9" s="9"/>
    </row>
    <row r="10" spans="1:9" ht="20.25" customHeight="1">
      <c r="A10" s="83" t="s">
        <v>66</v>
      </c>
      <c r="B10" s="125" t="s">
        <v>101</v>
      </c>
      <c r="C10" s="33" t="s">
        <v>119</v>
      </c>
      <c r="D10" s="29">
        <v>3</v>
      </c>
      <c r="E10" s="29">
        <v>1</v>
      </c>
      <c r="F10" s="11" t="s">
        <v>16</v>
      </c>
      <c r="G10" s="64">
        <v>350</v>
      </c>
      <c r="H10" s="60">
        <f>D10*E10*G10</f>
        <v>1050</v>
      </c>
      <c r="I10" s="9"/>
    </row>
    <row r="11" spans="1:9" ht="20.25" customHeight="1">
      <c r="A11" s="83" t="s">
        <v>117</v>
      </c>
      <c r="B11" s="125"/>
      <c r="C11" s="33" t="s">
        <v>109</v>
      </c>
      <c r="D11" s="29">
        <v>1</v>
      </c>
      <c r="E11" s="29">
        <v>1</v>
      </c>
      <c r="F11" s="11" t="s">
        <v>16</v>
      </c>
      <c r="G11" s="64">
        <v>350</v>
      </c>
      <c r="H11" s="60">
        <f>D11*E11*G11</f>
        <v>350</v>
      </c>
      <c r="I11" s="9"/>
    </row>
    <row r="12" spans="1:9" ht="20.25" customHeight="1">
      <c r="A12" s="83" t="s">
        <v>121</v>
      </c>
      <c r="B12" s="125"/>
      <c r="C12" s="33" t="s">
        <v>120</v>
      </c>
      <c r="D12" s="29">
        <v>1</v>
      </c>
      <c r="E12" s="29">
        <v>1</v>
      </c>
      <c r="F12" s="11" t="s">
        <v>16</v>
      </c>
      <c r="G12" s="64">
        <v>450</v>
      </c>
      <c r="H12" s="60">
        <f t="shared" ref="H12:H13" si="0">D12*E12*G12</f>
        <v>450</v>
      </c>
      <c r="I12" s="9"/>
    </row>
    <row r="13" spans="1:9" ht="20.25" customHeight="1">
      <c r="A13" s="83" t="s">
        <v>122</v>
      </c>
      <c r="B13" s="125"/>
      <c r="C13" s="33" t="s">
        <v>118</v>
      </c>
      <c r="D13" s="29">
        <v>1</v>
      </c>
      <c r="E13" s="29">
        <v>1</v>
      </c>
      <c r="F13" s="11" t="s">
        <v>16</v>
      </c>
      <c r="G13" s="64">
        <v>450</v>
      </c>
      <c r="H13" s="60">
        <f t="shared" si="0"/>
        <v>450</v>
      </c>
      <c r="I13" s="84"/>
    </row>
    <row r="14" spans="1:9" ht="20.25" customHeight="1" thickBot="1">
      <c r="A14" s="89" t="s">
        <v>57</v>
      </c>
      <c r="B14" s="90"/>
      <c r="C14" s="90"/>
      <c r="D14" s="90"/>
      <c r="E14" s="90"/>
      <c r="F14" s="90"/>
      <c r="G14" s="90"/>
      <c r="H14" s="12">
        <f>SUM(H10:H13)</f>
        <v>2300</v>
      </c>
      <c r="I14" s="21"/>
    </row>
    <row r="15" spans="1:9" ht="20.25" customHeight="1">
      <c r="A15" s="3" t="s">
        <v>1</v>
      </c>
      <c r="B15" s="4" t="s">
        <v>2</v>
      </c>
      <c r="C15" s="4" t="s">
        <v>62</v>
      </c>
      <c r="D15" s="54" t="s">
        <v>18</v>
      </c>
      <c r="E15" s="80" t="s">
        <v>37</v>
      </c>
      <c r="F15" s="4" t="s">
        <v>5</v>
      </c>
      <c r="G15" s="4" t="s">
        <v>6</v>
      </c>
      <c r="H15" s="4" t="s">
        <v>7</v>
      </c>
      <c r="I15" s="19" t="s">
        <v>8</v>
      </c>
    </row>
    <row r="16" spans="1:9" ht="20.25" customHeight="1">
      <c r="A16" s="8" t="s">
        <v>56</v>
      </c>
      <c r="B16" s="94" t="s">
        <v>20</v>
      </c>
      <c r="C16" s="95"/>
      <c r="D16" s="95"/>
      <c r="E16" s="95"/>
      <c r="F16" s="95"/>
      <c r="G16" s="95"/>
      <c r="H16" s="96"/>
      <c r="I16" s="20"/>
    </row>
    <row r="17" spans="1:10" ht="20.25" customHeight="1">
      <c r="A17" s="5" t="s">
        <v>67</v>
      </c>
      <c r="B17" s="13" t="s">
        <v>31</v>
      </c>
      <c r="C17" s="30" t="s">
        <v>107</v>
      </c>
      <c r="D17" s="58">
        <v>8</v>
      </c>
      <c r="E17" s="59">
        <v>2</v>
      </c>
      <c r="F17" s="10" t="s">
        <v>19</v>
      </c>
      <c r="G17" s="65">
        <v>130</v>
      </c>
      <c r="H17" s="60">
        <f>D17*G17*E17</f>
        <v>2080</v>
      </c>
      <c r="I17" s="74" t="s">
        <v>113</v>
      </c>
      <c r="J17" t="s">
        <v>126</v>
      </c>
    </row>
    <row r="18" spans="1:10" ht="14.25">
      <c r="A18" s="5" t="s">
        <v>82</v>
      </c>
      <c r="B18" s="13" t="s">
        <v>86</v>
      </c>
      <c r="C18" s="30" t="s">
        <v>108</v>
      </c>
      <c r="D18" s="58">
        <v>8</v>
      </c>
      <c r="E18" s="59">
        <v>2</v>
      </c>
      <c r="F18" s="10" t="s">
        <v>83</v>
      </c>
      <c r="G18" s="65">
        <v>300</v>
      </c>
      <c r="H18" s="60">
        <f>D18*G18*E18</f>
        <v>4800</v>
      </c>
      <c r="I18" s="74" t="s">
        <v>113</v>
      </c>
      <c r="J18" t="s">
        <v>115</v>
      </c>
    </row>
    <row r="19" spans="1:10" ht="20.25" customHeight="1" thickBot="1">
      <c r="A19" s="89" t="s">
        <v>57</v>
      </c>
      <c r="B19" s="90"/>
      <c r="C19" s="90"/>
      <c r="D19" s="90"/>
      <c r="E19" s="90"/>
      <c r="F19" s="90"/>
      <c r="G19" s="91"/>
      <c r="H19" s="7">
        <f>SUM(H17:H18)</f>
        <v>6880</v>
      </c>
      <c r="I19" s="20"/>
    </row>
    <row r="20" spans="1:10" ht="20.25" customHeight="1">
      <c r="A20" s="3" t="s">
        <v>1</v>
      </c>
      <c r="B20" s="4" t="s">
        <v>2</v>
      </c>
      <c r="C20" s="4" t="s">
        <v>62</v>
      </c>
      <c r="D20" s="54" t="s">
        <v>3</v>
      </c>
      <c r="E20" s="54" t="s">
        <v>4</v>
      </c>
      <c r="F20" s="4" t="s">
        <v>5</v>
      </c>
      <c r="G20" s="4" t="s">
        <v>6</v>
      </c>
      <c r="H20" s="4" t="s">
        <v>7</v>
      </c>
      <c r="I20" s="19" t="s">
        <v>8</v>
      </c>
    </row>
    <row r="21" spans="1:10" ht="20.25" customHeight="1">
      <c r="A21" s="8" t="s">
        <v>34</v>
      </c>
      <c r="B21" s="94" t="s">
        <v>9</v>
      </c>
      <c r="C21" s="95"/>
      <c r="D21" s="95"/>
      <c r="E21" s="95"/>
      <c r="F21" s="95"/>
      <c r="G21" s="95"/>
      <c r="H21" s="96"/>
      <c r="I21" s="20"/>
    </row>
    <row r="22" spans="1:10" ht="20.25" customHeight="1">
      <c r="A22" s="83" t="s">
        <v>68</v>
      </c>
      <c r="B22" s="85" t="s">
        <v>10</v>
      </c>
      <c r="C22" s="9" t="s">
        <v>92</v>
      </c>
      <c r="D22" s="28">
        <v>7</v>
      </c>
      <c r="E22" s="28">
        <v>4</v>
      </c>
      <c r="F22" s="10" t="s">
        <v>11</v>
      </c>
      <c r="G22" s="35">
        <v>300</v>
      </c>
      <c r="H22" s="60">
        <f>D22*E22*G22</f>
        <v>8400</v>
      </c>
      <c r="I22" s="86" t="s">
        <v>112</v>
      </c>
    </row>
    <row r="23" spans="1:10" ht="20.25" customHeight="1">
      <c r="A23" s="83" t="s">
        <v>123</v>
      </c>
      <c r="B23" s="85" t="s">
        <v>124</v>
      </c>
      <c r="C23" s="9" t="s">
        <v>127</v>
      </c>
      <c r="D23" s="28">
        <v>2</v>
      </c>
      <c r="E23" s="28">
        <v>1</v>
      </c>
      <c r="F23" s="10" t="s">
        <v>125</v>
      </c>
      <c r="G23" s="35"/>
      <c r="H23" s="60"/>
      <c r="I23" s="86"/>
    </row>
    <row r="24" spans="1:10" ht="20.25" customHeight="1" thickBot="1">
      <c r="A24" s="89" t="s">
        <v>57</v>
      </c>
      <c r="B24" s="90"/>
      <c r="C24" s="90"/>
      <c r="D24" s="90"/>
      <c r="E24" s="90"/>
      <c r="F24" s="90"/>
      <c r="G24" s="91"/>
      <c r="H24" s="7">
        <f>SUM(H22:H22)</f>
        <v>8400</v>
      </c>
      <c r="I24" s="20"/>
    </row>
    <row r="25" spans="1:10" ht="20.25" customHeight="1">
      <c r="A25" s="3" t="s">
        <v>1</v>
      </c>
      <c r="B25" s="4" t="s">
        <v>2</v>
      </c>
      <c r="C25" s="4" t="s">
        <v>62</v>
      </c>
      <c r="D25" s="92" t="s">
        <v>3</v>
      </c>
      <c r="E25" s="93"/>
      <c r="F25" s="4" t="s">
        <v>5</v>
      </c>
      <c r="G25" s="4" t="s">
        <v>6</v>
      </c>
      <c r="H25" s="4" t="s">
        <v>7</v>
      </c>
      <c r="I25" s="19" t="s">
        <v>8</v>
      </c>
    </row>
    <row r="26" spans="1:10" ht="20.25" customHeight="1">
      <c r="A26" s="8" t="s">
        <v>35</v>
      </c>
      <c r="B26" s="94" t="s">
        <v>22</v>
      </c>
      <c r="C26" s="95"/>
      <c r="D26" s="95"/>
      <c r="E26" s="95"/>
      <c r="F26" s="95"/>
      <c r="G26" s="95"/>
      <c r="H26" s="96"/>
      <c r="I26" s="22"/>
    </row>
    <row r="27" spans="1:10" ht="20.25" customHeight="1">
      <c r="A27" s="14" t="s">
        <v>69</v>
      </c>
      <c r="B27" s="13" t="s">
        <v>23</v>
      </c>
      <c r="C27" s="67"/>
      <c r="D27" s="87">
        <v>10</v>
      </c>
      <c r="E27" s="88"/>
      <c r="F27" s="10" t="s">
        <v>19</v>
      </c>
      <c r="G27" s="70">
        <v>10</v>
      </c>
      <c r="H27" s="60">
        <f t="shared" ref="H27:H32" si="1">D27*G27</f>
        <v>100</v>
      </c>
      <c r="I27" s="22"/>
    </row>
    <row r="28" spans="1:10" ht="20.25" customHeight="1">
      <c r="A28" s="14" t="s">
        <v>70</v>
      </c>
      <c r="B28" s="13" t="s">
        <v>87</v>
      </c>
      <c r="C28" s="13"/>
      <c r="D28" s="87">
        <v>0</v>
      </c>
      <c r="E28" s="88"/>
      <c r="F28" s="10" t="s">
        <v>32</v>
      </c>
      <c r="G28" s="71"/>
      <c r="H28" s="60">
        <f t="shared" si="1"/>
        <v>0</v>
      </c>
      <c r="I28" s="22"/>
    </row>
    <row r="29" spans="1:10" ht="20.25" customHeight="1">
      <c r="A29" s="14" t="s">
        <v>71</v>
      </c>
      <c r="B29" s="13" t="s">
        <v>33</v>
      </c>
      <c r="C29" s="15"/>
      <c r="D29" s="87">
        <v>1</v>
      </c>
      <c r="E29" s="88"/>
      <c r="F29" s="10" t="s">
        <v>36</v>
      </c>
      <c r="G29" s="70">
        <v>60</v>
      </c>
      <c r="H29" s="60">
        <f t="shared" si="1"/>
        <v>60</v>
      </c>
      <c r="I29" s="22"/>
    </row>
    <row r="30" spans="1:10" ht="20.25" customHeight="1">
      <c r="A30" s="14" t="s">
        <v>89</v>
      </c>
      <c r="B30" s="13" t="s">
        <v>42</v>
      </c>
      <c r="C30" s="81"/>
      <c r="D30" s="87">
        <v>2</v>
      </c>
      <c r="E30" s="88"/>
      <c r="F30" s="10" t="s">
        <v>36</v>
      </c>
      <c r="G30" s="70">
        <v>260</v>
      </c>
      <c r="H30" s="60">
        <f t="shared" si="1"/>
        <v>520</v>
      </c>
      <c r="I30" s="22"/>
      <c r="J30" t="s">
        <v>116</v>
      </c>
    </row>
    <row r="31" spans="1:10" ht="20.25" customHeight="1">
      <c r="A31" s="14" t="s">
        <v>90</v>
      </c>
      <c r="B31" s="13" t="s">
        <v>103</v>
      </c>
      <c r="C31" s="66" t="s">
        <v>104</v>
      </c>
      <c r="D31" s="87">
        <v>1</v>
      </c>
      <c r="E31" s="88"/>
      <c r="F31" s="10" t="s">
        <v>91</v>
      </c>
      <c r="G31" s="71">
        <v>1500</v>
      </c>
      <c r="H31" s="60">
        <f t="shared" si="1"/>
        <v>1500</v>
      </c>
      <c r="I31" s="22" t="s">
        <v>111</v>
      </c>
      <c r="J31" t="s">
        <v>116</v>
      </c>
    </row>
    <row r="32" spans="1:10" ht="20.25" customHeight="1">
      <c r="A32" s="14" t="s">
        <v>72</v>
      </c>
      <c r="B32" s="13" t="s">
        <v>88</v>
      </c>
      <c r="C32" s="13"/>
      <c r="D32" s="87">
        <v>0</v>
      </c>
      <c r="E32" s="88"/>
      <c r="F32" s="10" t="s">
        <v>95</v>
      </c>
      <c r="G32" s="71"/>
      <c r="H32" s="60">
        <f t="shared" si="1"/>
        <v>0</v>
      </c>
      <c r="I32" s="22"/>
    </row>
    <row r="33" spans="1:9" ht="20.25" customHeight="1" thickBot="1">
      <c r="A33" s="89" t="s">
        <v>57</v>
      </c>
      <c r="B33" s="90"/>
      <c r="C33" s="90"/>
      <c r="D33" s="90"/>
      <c r="E33" s="90"/>
      <c r="F33" s="90"/>
      <c r="G33" s="91"/>
      <c r="H33" s="7">
        <f>SUM(H27:H32)</f>
        <v>2180</v>
      </c>
      <c r="I33" s="22"/>
    </row>
    <row r="34" spans="1:9" ht="20.25" customHeight="1" thickBot="1">
      <c r="A34" s="16" t="s">
        <v>1</v>
      </c>
      <c r="B34" s="17" t="s">
        <v>2</v>
      </c>
      <c r="C34" s="17" t="s">
        <v>62</v>
      </c>
      <c r="D34" s="55" t="s">
        <v>39</v>
      </c>
      <c r="E34" s="56" t="s">
        <v>40</v>
      </c>
      <c r="F34" s="17" t="s">
        <v>5</v>
      </c>
      <c r="G34" s="17" t="s">
        <v>6</v>
      </c>
      <c r="H34" s="17" t="s">
        <v>7</v>
      </c>
      <c r="I34" s="23" t="s">
        <v>8</v>
      </c>
    </row>
    <row r="35" spans="1:9" ht="20.25" customHeight="1">
      <c r="A35" s="8" t="s">
        <v>21</v>
      </c>
      <c r="B35" s="101" t="s">
        <v>38</v>
      </c>
      <c r="C35" s="101"/>
      <c r="D35" s="101"/>
      <c r="E35" s="101"/>
      <c r="F35" s="101"/>
      <c r="G35" s="101"/>
      <c r="H35" s="101"/>
      <c r="I35" s="102"/>
    </row>
    <row r="36" spans="1:9" ht="20.25" customHeight="1">
      <c r="A36" s="14" t="s">
        <v>73</v>
      </c>
      <c r="B36" s="13" t="s">
        <v>94</v>
      </c>
      <c r="C36" s="15"/>
      <c r="D36" s="63">
        <v>1</v>
      </c>
      <c r="E36" s="63">
        <v>1</v>
      </c>
      <c r="F36" s="10" t="s">
        <v>17</v>
      </c>
      <c r="G36" s="69">
        <v>600</v>
      </c>
      <c r="H36" s="60">
        <f>D36*E36*G36</f>
        <v>600</v>
      </c>
      <c r="I36" s="62" t="s">
        <v>46</v>
      </c>
    </row>
    <row r="37" spans="1:9" ht="20.25" customHeight="1">
      <c r="A37" s="14" t="s">
        <v>74</v>
      </c>
      <c r="B37" s="13" t="s">
        <v>93</v>
      </c>
      <c r="C37" s="15"/>
      <c r="D37" s="63">
        <v>1</v>
      </c>
      <c r="E37" s="63">
        <v>3</v>
      </c>
      <c r="F37" s="10" t="s">
        <v>17</v>
      </c>
      <c r="G37" s="69">
        <v>600</v>
      </c>
      <c r="H37" s="60">
        <f>D37*E37*G37</f>
        <v>1800</v>
      </c>
      <c r="I37" s="62"/>
    </row>
    <row r="38" spans="1:9" ht="20.25" customHeight="1">
      <c r="A38" s="89" t="s">
        <v>57</v>
      </c>
      <c r="B38" s="90"/>
      <c r="C38" s="90"/>
      <c r="D38" s="90"/>
      <c r="E38" s="90"/>
      <c r="F38" s="90"/>
      <c r="G38" s="91"/>
      <c r="H38" s="7">
        <f>SUM(H36:H37)</f>
        <v>2400</v>
      </c>
      <c r="I38" s="18"/>
    </row>
    <row r="39" spans="1:9" ht="20.25" customHeight="1" thickBot="1">
      <c r="A39" s="41" t="s">
        <v>58</v>
      </c>
      <c r="B39" s="42"/>
      <c r="C39" s="42"/>
      <c r="D39" s="43"/>
      <c r="E39" s="43"/>
      <c r="F39" s="42"/>
      <c r="G39" s="44"/>
      <c r="H39" s="45">
        <f>H14+H19+H24+H33+H38</f>
        <v>22160</v>
      </c>
      <c r="I39" s="46"/>
    </row>
    <row r="40" spans="1:9" ht="20.25" customHeight="1">
      <c r="A40" s="3" t="s">
        <v>1</v>
      </c>
      <c r="B40" s="4" t="s">
        <v>2</v>
      </c>
      <c r="C40" s="4" t="s">
        <v>62</v>
      </c>
      <c r="D40" s="92" t="s">
        <v>3</v>
      </c>
      <c r="E40" s="93"/>
      <c r="F40" s="4" t="s">
        <v>5</v>
      </c>
      <c r="G40" s="4" t="s">
        <v>6</v>
      </c>
      <c r="H40" s="4" t="s">
        <v>7</v>
      </c>
      <c r="I40" s="19" t="s">
        <v>8</v>
      </c>
    </row>
    <row r="41" spans="1:9" ht="20.25" customHeight="1">
      <c r="A41" s="8" t="s">
        <v>24</v>
      </c>
      <c r="B41" s="94" t="s">
        <v>45</v>
      </c>
      <c r="C41" s="95"/>
      <c r="D41" s="95"/>
      <c r="E41" s="95"/>
      <c r="F41" s="95"/>
      <c r="G41" s="95"/>
      <c r="H41" s="95"/>
      <c r="I41" s="100"/>
    </row>
    <row r="42" spans="1:9" ht="20.25" customHeight="1">
      <c r="A42" s="5" t="s">
        <v>75</v>
      </c>
      <c r="B42" s="9" t="s">
        <v>25</v>
      </c>
      <c r="C42" s="9"/>
      <c r="D42" s="108"/>
      <c r="E42" s="109"/>
      <c r="F42" s="68">
        <v>0.1</v>
      </c>
      <c r="G42" s="36">
        <f>H39</f>
        <v>22160</v>
      </c>
      <c r="H42" s="60">
        <f>F42*G42</f>
        <v>2216</v>
      </c>
      <c r="I42" s="20"/>
    </row>
    <row r="43" spans="1:9" ht="20.25" customHeight="1" thickBot="1">
      <c r="A43" s="97" t="s">
        <v>57</v>
      </c>
      <c r="B43" s="98"/>
      <c r="C43" s="98"/>
      <c r="D43" s="110"/>
      <c r="E43" s="110"/>
      <c r="F43" s="98"/>
      <c r="G43" s="99"/>
      <c r="H43" s="47">
        <f>SUM(H42:H42)</f>
        <v>2216</v>
      </c>
      <c r="I43" s="48"/>
    </row>
    <row r="44" spans="1:9" ht="20.25" customHeight="1">
      <c r="A44" s="3" t="s">
        <v>1</v>
      </c>
      <c r="B44" s="4" t="s">
        <v>2</v>
      </c>
      <c r="C44" s="4" t="s">
        <v>62</v>
      </c>
      <c r="D44" s="54" t="s">
        <v>18</v>
      </c>
      <c r="E44" s="54" t="s">
        <v>26</v>
      </c>
      <c r="F44" s="4" t="s">
        <v>5</v>
      </c>
      <c r="G44" s="4" t="s">
        <v>6</v>
      </c>
      <c r="H44" s="4" t="s">
        <v>7</v>
      </c>
      <c r="I44" s="19" t="s">
        <v>8</v>
      </c>
    </row>
    <row r="45" spans="1:9" ht="20.25" customHeight="1">
      <c r="A45" s="8" t="s">
        <v>27</v>
      </c>
      <c r="B45" s="94" t="s">
        <v>28</v>
      </c>
      <c r="C45" s="95"/>
      <c r="D45" s="95"/>
      <c r="E45" s="95"/>
      <c r="F45" s="95"/>
      <c r="G45" s="95"/>
      <c r="H45" s="95"/>
      <c r="I45" s="100"/>
    </row>
    <row r="46" spans="1:9" ht="20.25" customHeight="1">
      <c r="A46" s="5" t="s">
        <v>76</v>
      </c>
      <c r="B46" s="9" t="s">
        <v>29</v>
      </c>
      <c r="C46" s="9"/>
      <c r="D46" s="32"/>
      <c r="E46" s="32"/>
      <c r="F46" s="10" t="s">
        <v>17</v>
      </c>
      <c r="G46" s="36"/>
      <c r="H46" s="60">
        <f>D46*E46*G46</f>
        <v>0</v>
      </c>
      <c r="I46" s="62"/>
    </row>
    <row r="47" spans="1:9" ht="20.25" customHeight="1" thickBot="1">
      <c r="A47" s="97" t="s">
        <v>57</v>
      </c>
      <c r="B47" s="98"/>
      <c r="C47" s="98"/>
      <c r="D47" s="98"/>
      <c r="E47" s="98"/>
      <c r="F47" s="98"/>
      <c r="G47" s="99"/>
      <c r="H47" s="47">
        <f>SUM(H46:H46)</f>
        <v>0</v>
      </c>
      <c r="I47" s="49"/>
    </row>
    <row r="48" spans="1:9" ht="20.25" customHeight="1">
      <c r="A48" s="3" t="s">
        <v>1</v>
      </c>
      <c r="B48" s="4" t="s">
        <v>2</v>
      </c>
      <c r="C48" s="4" t="s">
        <v>62</v>
      </c>
      <c r="D48" s="92" t="s">
        <v>18</v>
      </c>
      <c r="E48" s="93"/>
      <c r="F48" s="4" t="s">
        <v>5</v>
      </c>
      <c r="G48" s="4" t="s">
        <v>6</v>
      </c>
      <c r="H48" s="4" t="s">
        <v>7</v>
      </c>
      <c r="I48" s="19" t="s">
        <v>8</v>
      </c>
    </row>
    <row r="49" spans="1:9" ht="20.25" customHeight="1">
      <c r="A49" s="8" t="s">
        <v>41</v>
      </c>
      <c r="B49" s="94"/>
      <c r="C49" s="95"/>
      <c r="D49" s="95"/>
      <c r="E49" s="95"/>
      <c r="F49" s="95"/>
      <c r="G49" s="95"/>
      <c r="H49" s="95"/>
      <c r="I49" s="100"/>
    </row>
    <row r="50" spans="1:9" ht="20.25" customHeight="1">
      <c r="A50" s="5" t="s">
        <v>77</v>
      </c>
      <c r="B50" s="13" t="s">
        <v>97</v>
      </c>
      <c r="C50" s="66"/>
      <c r="D50" s="58">
        <v>3</v>
      </c>
      <c r="E50" s="58">
        <v>2</v>
      </c>
      <c r="F50" s="10" t="s">
        <v>49</v>
      </c>
      <c r="G50" s="71">
        <v>300</v>
      </c>
      <c r="H50" s="60">
        <f>D50*E50*G50</f>
        <v>1800</v>
      </c>
      <c r="I50" s="103" t="s">
        <v>110</v>
      </c>
    </row>
    <row r="51" spans="1:9" ht="20.25" customHeight="1">
      <c r="A51" s="5" t="s">
        <v>98</v>
      </c>
      <c r="B51" s="13" t="s">
        <v>99</v>
      </c>
      <c r="C51" s="66"/>
      <c r="D51" s="58">
        <v>5</v>
      </c>
      <c r="E51" s="58">
        <v>2</v>
      </c>
      <c r="F51" s="10" t="s">
        <v>49</v>
      </c>
      <c r="G51" s="71">
        <v>1600</v>
      </c>
      <c r="H51" s="60">
        <f>D51*E51*G51</f>
        <v>16000</v>
      </c>
      <c r="I51" s="104"/>
    </row>
    <row r="52" spans="1:9" ht="20.25" customHeight="1" thickBot="1">
      <c r="A52" s="97" t="s">
        <v>57</v>
      </c>
      <c r="B52" s="98"/>
      <c r="C52" s="98"/>
      <c r="D52" s="98"/>
      <c r="E52" s="98"/>
      <c r="F52" s="98"/>
      <c r="G52" s="99"/>
      <c r="H52" s="47">
        <f>SUM(H50:H51)</f>
        <v>17800</v>
      </c>
      <c r="I52" s="49"/>
    </row>
    <row r="53" spans="1:9" ht="20.25" customHeight="1">
      <c r="A53" s="3" t="s">
        <v>1</v>
      </c>
      <c r="B53" s="4" t="s">
        <v>2</v>
      </c>
      <c r="C53" s="4" t="s">
        <v>62</v>
      </c>
      <c r="D53" s="92" t="s">
        <v>3</v>
      </c>
      <c r="E53" s="93"/>
      <c r="F53" s="4" t="s">
        <v>5</v>
      </c>
      <c r="G53" s="4" t="s">
        <v>6</v>
      </c>
      <c r="H53" s="4" t="s">
        <v>7</v>
      </c>
      <c r="I53" s="19" t="s">
        <v>8</v>
      </c>
    </row>
    <row r="54" spans="1:9" ht="20.25" customHeight="1">
      <c r="A54" s="8" t="s">
        <v>48</v>
      </c>
      <c r="B54" s="94" t="s">
        <v>47</v>
      </c>
      <c r="C54" s="95"/>
      <c r="D54" s="95"/>
      <c r="E54" s="95"/>
      <c r="F54" s="95"/>
      <c r="G54" s="95"/>
      <c r="H54" s="95"/>
      <c r="I54" s="100"/>
    </row>
    <row r="55" spans="1:9" ht="20.25" customHeight="1">
      <c r="A55" s="5" t="s">
        <v>78</v>
      </c>
      <c r="B55" s="9" t="s">
        <v>47</v>
      </c>
      <c r="C55" s="9"/>
      <c r="D55" s="108"/>
      <c r="E55" s="109"/>
      <c r="F55" s="68">
        <v>0.06</v>
      </c>
      <c r="G55" s="72">
        <f>H39+H43+H47+H52</f>
        <v>42176</v>
      </c>
      <c r="H55" s="60">
        <f>F55*G55</f>
        <v>2530.56</v>
      </c>
      <c r="I55" s="20"/>
    </row>
    <row r="56" spans="1:9" ht="20.25" customHeight="1">
      <c r="A56" s="97" t="s">
        <v>57</v>
      </c>
      <c r="B56" s="98"/>
      <c r="C56" s="98"/>
      <c r="D56" s="98"/>
      <c r="E56" s="98"/>
      <c r="F56" s="98"/>
      <c r="G56" s="99"/>
      <c r="H56" s="47">
        <f>SUM(H54:H55)</f>
        <v>2530.56</v>
      </c>
      <c r="I56" s="49"/>
    </row>
    <row r="57" spans="1:9" ht="20.25" customHeight="1">
      <c r="A57" s="37" t="s">
        <v>59</v>
      </c>
      <c r="B57" s="38"/>
      <c r="C57" s="38"/>
      <c r="D57" s="38"/>
      <c r="E57" s="38"/>
      <c r="F57" s="38"/>
      <c r="G57" s="39"/>
      <c r="H57" s="73">
        <f>H39+H43+H47+H52+H56</f>
        <v>44706.559999999998</v>
      </c>
      <c r="I57" s="40"/>
    </row>
    <row r="58" spans="1:9" ht="20.25" customHeight="1" thickBot="1">
      <c r="A58" s="105" t="s">
        <v>30</v>
      </c>
      <c r="B58" s="106"/>
      <c r="C58" s="106"/>
      <c r="D58" s="106"/>
      <c r="E58" s="106"/>
      <c r="F58" s="106"/>
      <c r="G58" s="106"/>
      <c r="H58" s="106"/>
      <c r="I58" s="107"/>
    </row>
  </sheetData>
  <mergeCells count="43">
    <mergeCell ref="A58:I58"/>
    <mergeCell ref="A43:G43"/>
    <mergeCell ref="B45:I45"/>
    <mergeCell ref="A47:G47"/>
    <mergeCell ref="D48:E48"/>
    <mergeCell ref="B49:I49"/>
    <mergeCell ref="I50:I51"/>
    <mergeCell ref="A52:G52"/>
    <mergeCell ref="D53:E53"/>
    <mergeCell ref="B54:I54"/>
    <mergeCell ref="D55:E55"/>
    <mergeCell ref="A56:G56"/>
    <mergeCell ref="D42:E42"/>
    <mergeCell ref="D27:E27"/>
    <mergeCell ref="D28:E28"/>
    <mergeCell ref="D29:E29"/>
    <mergeCell ref="D30:E30"/>
    <mergeCell ref="D31:E31"/>
    <mergeCell ref="D32:E32"/>
    <mergeCell ref="A33:G33"/>
    <mergeCell ref="B35:I35"/>
    <mergeCell ref="A38:G38"/>
    <mergeCell ref="D40:E40"/>
    <mergeCell ref="B41:I41"/>
    <mergeCell ref="B26:H26"/>
    <mergeCell ref="A5:I5"/>
    <mergeCell ref="B6:I6"/>
    <mergeCell ref="A7:F7"/>
    <mergeCell ref="G7:I7"/>
    <mergeCell ref="B9:H9"/>
    <mergeCell ref="A14:G14"/>
    <mergeCell ref="B16:H16"/>
    <mergeCell ref="A19:G19"/>
    <mergeCell ref="B21:H21"/>
    <mergeCell ref="A24:G24"/>
    <mergeCell ref="D25:E25"/>
    <mergeCell ref="H4:I4"/>
    <mergeCell ref="B10:B13"/>
    <mergeCell ref="A1:I1"/>
    <mergeCell ref="D2:E2"/>
    <mergeCell ref="H2:I2"/>
    <mergeCell ref="D3:E3"/>
    <mergeCell ref="H3:I3"/>
  </mergeCells>
  <phoneticPr fontId="35" type="noConversion"/>
  <dataValidations count="1">
    <dataValidation type="list" allowBlank="1" showInputMessage="1" showErrorMessage="1" sqref="B3" xr:uid="{1EBE6E37-28C1-4F76-93CF-D7C24BA419AC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会议预算报价</vt:lpstr>
      <vt:lpstr>会议-时间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2018-08-20T02:31:16Z</dcterms:modified>
</cp:coreProperties>
</file>