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86139\Downloads\"/>
    </mc:Choice>
  </mc:AlternateContent>
  <xr:revisionPtr revIDLastSave="0" documentId="13_ncr:1_{162FB5F8-6862-41F6-8C45-D7CE0A53E895}" xr6:coauthVersionLast="47" xr6:coauthVersionMax="47" xr10:uidLastSave="{00000000-0000-0000-0000-000000000000}"/>
  <bookViews>
    <workbookView xWindow="-110" yWindow="-110" windowWidth="19420" windowHeight="10560" firstSheet="1" activeTab="1" xr2:uid="{55DE2769-A93D-4536-8C3E-F255E88C0AF3}"/>
  </bookViews>
  <sheets>
    <sheet name="预算" sheetId="1" state="hidden" r:id="rId1"/>
    <sheet name="结算" sheetId="2" r:id="rId2"/>
  </sheets>
  <externalReferences>
    <externalReference r:id="rId3"/>
    <externalReference r:id="rId4"/>
    <externalReference r:id="rId5"/>
    <externalReference r:id="rId6"/>
  </externalReferences>
  <definedNames>
    <definedName name="_xlnm._FilterDatabase" hidden="1">#REF!</definedName>
    <definedName name="aa">[1]Sheet3!$A$1:$A$14</definedName>
    <definedName name="bb">[2]选项!$B:$B</definedName>
    <definedName name="fl">[3]分类标准!$A$4:$A$14</definedName>
    <definedName name="hh">#REF!</definedName>
    <definedName name="jj">#REF!</definedName>
    <definedName name="lb">#REF!</definedName>
    <definedName name="_xlnm.Print_Area">#REF!</definedName>
    <definedName name="sij">#REF!</definedName>
    <definedName name="v">#REF!</definedName>
    <definedName name="xm">[4]伦敦办明细!$A$299:$A$312</definedName>
    <definedName name="额">#REF!</definedName>
    <definedName name="二分v">#REF!</definedName>
    <definedName name="分v我">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0" i="2" l="1"/>
  <c r="F31" i="2" s="1"/>
  <c r="D14" i="2" s="1"/>
  <c r="F25" i="2"/>
  <c r="F24" i="2"/>
  <c r="F30" i="1"/>
  <c r="F26" i="2" l="1"/>
  <c r="D13" i="2" s="1"/>
  <c r="D15" i="2" s="1"/>
  <c r="D16" i="2" s="1"/>
  <c r="D17" i="2" s="1"/>
  <c r="F26" i="1"/>
  <c r="F25" i="1" l="1"/>
  <c r="F24" i="1"/>
  <c r="F23" i="1"/>
  <c r="F31" i="1" l="1"/>
  <c r="D14" i="1" s="1"/>
  <c r="D13" i="1" l="1"/>
  <c r="D15" i="1" s="1"/>
  <c r="D16" i="1" l="1"/>
  <c r="D17" i="1"/>
</calcChain>
</file>

<file path=xl/sharedStrings.xml><?xml version="1.0" encoding="utf-8"?>
<sst xmlns="http://schemas.openxmlformats.org/spreadsheetml/2006/main" count="104" uniqueCount="44">
  <si>
    <t>Both in EN &amp; CN</t>
  </si>
  <si>
    <t>Agency Name: COMFORT INTERNATIONAL M.I.C.E. SERVICE CO., LTD.</t>
  </si>
  <si>
    <t>Agency Address:1510, 12th Floor, No.13 Nongzhangguan South Road, Nongchaoyang District, Beijing</t>
  </si>
  <si>
    <t>Contact Info.13910193620</t>
  </si>
  <si>
    <r>
      <rPr>
        <b/>
        <sz val="14"/>
        <color indexed="9"/>
        <rFont val="Riviera Nights Light"/>
        <family val="1"/>
      </rPr>
      <t xml:space="preserve">Item
</t>
    </r>
    <r>
      <rPr>
        <b/>
        <sz val="14"/>
        <color indexed="9"/>
        <rFont val="Noto Sans SC Light"/>
        <family val="1"/>
      </rPr>
      <t>项目</t>
    </r>
  </si>
  <si>
    <r>
      <rPr>
        <b/>
        <sz val="14"/>
        <color indexed="9"/>
        <rFont val="Riviera Nights Light"/>
        <family val="1"/>
      </rPr>
      <t xml:space="preserve">Budget(RMB)
</t>
    </r>
    <r>
      <rPr>
        <b/>
        <sz val="14"/>
        <color indexed="9"/>
        <rFont val="Noto Sans SC Light"/>
        <family val="1"/>
      </rPr>
      <t>预算（人民币）</t>
    </r>
  </si>
  <si>
    <r>
      <rPr>
        <b/>
        <sz val="14"/>
        <color indexed="9"/>
        <rFont val="Riviera Nights Light"/>
        <family val="1"/>
      </rPr>
      <t xml:space="preserve">Remark
</t>
    </r>
    <r>
      <rPr>
        <b/>
        <sz val="14"/>
        <color indexed="9"/>
        <rFont val="Noto Sans SC Light"/>
        <family val="1"/>
      </rPr>
      <t>备注</t>
    </r>
  </si>
  <si>
    <r>
      <rPr>
        <b/>
        <sz val="14"/>
        <color indexed="9"/>
        <rFont val="Riviera Nights Light"/>
        <family val="1"/>
      </rPr>
      <t xml:space="preserve">Description
</t>
    </r>
    <r>
      <rPr>
        <b/>
        <sz val="14"/>
        <color indexed="9"/>
        <rFont val="Noto Sans SC Light"/>
        <family val="1"/>
      </rPr>
      <t>描述</t>
    </r>
  </si>
  <si>
    <r>
      <rPr>
        <b/>
        <sz val="14"/>
        <color indexed="8"/>
        <rFont val="Riviera Nights Light"/>
        <family val="1"/>
      </rPr>
      <t xml:space="preserve">Travel
</t>
    </r>
    <r>
      <rPr>
        <b/>
        <sz val="14"/>
        <color indexed="8"/>
        <rFont val="Noto Sans SC Light"/>
        <family val="1"/>
      </rPr>
      <t>差旅</t>
    </r>
  </si>
  <si>
    <t>DETAILS</t>
  </si>
  <si>
    <r>
      <rPr>
        <b/>
        <sz val="14"/>
        <color indexed="9"/>
        <rFont val="Riviera Nights Light"/>
        <family val="1"/>
      </rPr>
      <t xml:space="preserve">Unit Price (RMB)
</t>
    </r>
    <r>
      <rPr>
        <b/>
        <sz val="14"/>
        <color indexed="9"/>
        <rFont val="Noto Sans SC Light"/>
        <family val="1"/>
      </rPr>
      <t>单价（人民币）</t>
    </r>
  </si>
  <si>
    <r>
      <rPr>
        <b/>
        <sz val="14"/>
        <color indexed="9"/>
        <rFont val="Riviera Nights Light"/>
        <family val="1"/>
      </rPr>
      <t xml:space="preserve">Total Price (RMB)
</t>
    </r>
    <r>
      <rPr>
        <b/>
        <sz val="14"/>
        <color indexed="9"/>
        <rFont val="Noto Sans SC Light"/>
        <family val="1"/>
      </rPr>
      <t>总价（人民币）</t>
    </r>
  </si>
  <si>
    <r>
      <rPr>
        <b/>
        <sz val="14"/>
        <color indexed="9"/>
        <rFont val="Riviera Nights Light"/>
        <family val="1"/>
      </rPr>
      <t xml:space="preserve">No. of item
</t>
    </r>
    <r>
      <rPr>
        <b/>
        <sz val="14"/>
        <color indexed="9"/>
        <rFont val="Noto Sans SC Light"/>
        <family val="1"/>
      </rPr>
      <t>人数</t>
    </r>
  </si>
  <si>
    <r>
      <rPr>
        <b/>
        <sz val="14"/>
        <color indexed="9"/>
        <rFont val="Riviera Nights Light"/>
        <family val="1"/>
      </rPr>
      <t xml:space="preserve">QTY
</t>
    </r>
    <r>
      <rPr>
        <b/>
        <sz val="14"/>
        <color indexed="9"/>
        <rFont val="Noto Sans SC Light"/>
        <family val="1"/>
      </rPr>
      <t>天数</t>
    </r>
    <r>
      <rPr>
        <b/>
        <sz val="14"/>
        <color indexed="9"/>
        <rFont val="Riviera Nights Light"/>
        <family val="1"/>
      </rPr>
      <t>/</t>
    </r>
    <r>
      <rPr>
        <b/>
        <sz val="14"/>
        <color indexed="9"/>
        <rFont val="Noto Sans SC Light"/>
        <family val="1"/>
      </rPr>
      <t>次数</t>
    </r>
  </si>
  <si>
    <r>
      <rPr>
        <sz val="14"/>
        <color indexed="8"/>
        <rFont val="Riviera Nights Light"/>
        <family val="1"/>
      </rPr>
      <t xml:space="preserve">Taxi
</t>
    </r>
    <r>
      <rPr>
        <sz val="14"/>
        <rFont val="Noto Sans SC Light"/>
        <family val="1"/>
      </rPr>
      <t>国内交通费</t>
    </r>
    <r>
      <rPr>
        <sz val="14"/>
        <color indexed="8"/>
        <rFont val="Riviera Nights Light"/>
        <family val="1"/>
      </rPr>
      <t xml:space="preserve"> </t>
    </r>
    <r>
      <rPr>
        <sz val="14"/>
        <color indexed="8"/>
        <rFont val="宋体"/>
        <family val="3"/>
        <charset val="134"/>
      </rPr>
      <t>（媒体）</t>
    </r>
  </si>
  <si>
    <r>
      <rPr>
        <b/>
        <sz val="14"/>
        <color indexed="8"/>
        <rFont val="Riviera Nights Light"/>
        <family val="1"/>
      </rPr>
      <t xml:space="preserve">G. Travel
</t>
    </r>
    <r>
      <rPr>
        <b/>
        <sz val="14"/>
        <color indexed="8"/>
        <rFont val="Noto Sans SC Light"/>
        <family val="1"/>
      </rPr>
      <t>差旅</t>
    </r>
  </si>
  <si>
    <t>申根签证（媒体）</t>
    <phoneticPr fontId="2" type="noConversion"/>
  </si>
  <si>
    <r>
      <rPr>
        <sz val="14"/>
        <color theme="1"/>
        <rFont val="宋体"/>
        <family val="3"/>
        <charset val="134"/>
      </rPr>
      <t>媒体国内交通费用：出租车</t>
    </r>
    <r>
      <rPr>
        <sz val="14"/>
        <color theme="1"/>
        <rFont val="宋体"/>
        <family val="3"/>
        <charset val="134"/>
      </rPr>
      <t>等，以实际发生为准</t>
    </r>
    <phoneticPr fontId="2" type="noConversion"/>
  </si>
  <si>
    <r>
      <t xml:space="preserve">Taxi
</t>
    </r>
    <r>
      <rPr>
        <sz val="14"/>
        <rFont val="宋体"/>
        <family val="3"/>
        <charset val="134"/>
      </rPr>
      <t>国际</t>
    </r>
    <r>
      <rPr>
        <sz val="14"/>
        <rFont val="宋体"/>
        <family val="3"/>
        <charset val="134"/>
      </rPr>
      <t>交通费</t>
    </r>
    <r>
      <rPr>
        <sz val="14"/>
        <rFont val="Riviera Nights Light"/>
        <family val="1"/>
      </rPr>
      <t xml:space="preserve"> </t>
    </r>
    <r>
      <rPr>
        <sz val="14"/>
        <rFont val="宋体"/>
        <family val="3"/>
        <charset val="134"/>
      </rPr>
      <t>（媒体）</t>
    </r>
    <phoneticPr fontId="2" type="noConversion"/>
  </si>
  <si>
    <t>Project Name:  Cullinan sII international media drive - VISA and transportation</t>
    <phoneticPr fontId="2" type="noConversion"/>
  </si>
  <si>
    <t>Quotation Date: 2024.5.10</t>
    <phoneticPr fontId="2" type="noConversion"/>
  </si>
  <si>
    <t>以实际发生为准</t>
    <phoneticPr fontId="2" type="noConversion"/>
  </si>
  <si>
    <t>A</t>
    <phoneticPr fontId="2" type="noConversion"/>
  </si>
  <si>
    <r>
      <rPr>
        <b/>
        <sz val="14"/>
        <color indexed="8"/>
        <rFont val="Riviera Nights Light"/>
        <family val="1"/>
      </rPr>
      <t xml:space="preserve">Agency Fees
</t>
    </r>
    <r>
      <rPr>
        <b/>
        <sz val="14"/>
        <color indexed="8"/>
        <rFont val="Noto Sans SC Light"/>
        <family val="1"/>
      </rPr>
      <t>服务费</t>
    </r>
  </si>
  <si>
    <t>净价</t>
  </si>
  <si>
    <r>
      <rPr>
        <b/>
        <sz val="14"/>
        <color indexed="8"/>
        <rFont val="Riviera Nights Light"/>
        <family val="1"/>
      </rPr>
      <t xml:space="preserve">Business Tax
</t>
    </r>
    <r>
      <rPr>
        <b/>
        <sz val="14"/>
        <color indexed="8"/>
        <rFont val="Noto Sans SC Light"/>
        <family val="1"/>
      </rPr>
      <t>税金</t>
    </r>
  </si>
  <si>
    <r>
      <rPr>
        <b/>
        <sz val="14"/>
        <color indexed="8"/>
        <rFont val="Riviera Nights Light"/>
        <family val="1"/>
      </rPr>
      <t>GRAND- Total</t>
    </r>
    <r>
      <rPr>
        <b/>
        <sz val="14"/>
        <color indexed="8"/>
        <rFont val="Noto Sans SC Light"/>
        <family val="1"/>
      </rPr>
      <t>共计</t>
    </r>
    <r>
      <rPr>
        <b/>
        <sz val="14"/>
        <color indexed="8"/>
        <rFont val="Riviera Nights Light"/>
        <family val="1"/>
      </rPr>
      <t>(Business Tax included)</t>
    </r>
  </si>
  <si>
    <r>
      <rPr>
        <b/>
        <sz val="14"/>
        <color indexed="9"/>
        <rFont val="Noto Sans SC Light"/>
        <family val="1"/>
      </rPr>
      <t>准备阶段</t>
    </r>
  </si>
  <si>
    <r>
      <rPr>
        <sz val="14"/>
        <color indexed="8"/>
        <rFont val="Noto Sans SC Light"/>
        <family val="1"/>
      </rPr>
      <t>前期准备工作</t>
    </r>
  </si>
  <si>
    <r>
      <rPr>
        <b/>
        <sz val="14"/>
        <color indexed="8"/>
        <rFont val="Riviera Nights Light"/>
        <family val="1"/>
      </rPr>
      <t xml:space="preserve">J. Agency Fees
</t>
    </r>
    <r>
      <rPr>
        <b/>
        <sz val="14"/>
        <color indexed="8"/>
        <rFont val="Noto Sans SC Light"/>
        <family val="1"/>
      </rPr>
      <t>服务费用</t>
    </r>
  </si>
  <si>
    <t>B</t>
    <phoneticPr fontId="2" type="noConversion"/>
  </si>
  <si>
    <r>
      <t xml:space="preserve">A. Travel
</t>
    </r>
    <r>
      <rPr>
        <b/>
        <sz val="14"/>
        <color indexed="9"/>
        <rFont val="宋体"/>
        <family val="3"/>
        <charset val="134"/>
      </rPr>
      <t>差旅</t>
    </r>
    <phoneticPr fontId="2" type="noConversion"/>
  </si>
  <si>
    <r>
      <t xml:space="preserve">B . Agency Fees
</t>
    </r>
    <r>
      <rPr>
        <b/>
        <sz val="14"/>
        <color indexed="9"/>
        <rFont val="宋体"/>
        <family val="3"/>
        <charset val="134"/>
      </rPr>
      <t>服务费用</t>
    </r>
    <phoneticPr fontId="2" type="noConversion"/>
  </si>
  <si>
    <t>客户经理（准备阶段）</t>
    <phoneticPr fontId="2" type="noConversion"/>
  </si>
  <si>
    <r>
      <t>Agency code</t>
    </r>
    <r>
      <rPr>
        <sz val="14"/>
        <color indexed="8"/>
        <rFont val="宋体"/>
        <family val="3"/>
        <charset val="134"/>
      </rPr>
      <t>：</t>
    </r>
    <r>
      <rPr>
        <sz val="14"/>
        <color indexed="8"/>
        <rFont val="Riviera Nights Light"/>
        <family val="1"/>
      </rPr>
      <t>4063697</t>
    </r>
    <phoneticPr fontId="2" type="noConversion"/>
  </si>
  <si>
    <t>媒体国际（西班牙）交通费用：出租车，火车票，以实际发生为准</t>
    <phoneticPr fontId="2" type="noConversion"/>
  </si>
  <si>
    <t>ITEM</t>
    <phoneticPr fontId="2" type="noConversion"/>
  </si>
  <si>
    <t>00680</t>
    <phoneticPr fontId="2" type="noConversion"/>
  </si>
  <si>
    <t>00700</t>
    <phoneticPr fontId="2" type="noConversion"/>
  </si>
  <si>
    <t>01100</t>
    <phoneticPr fontId="2" type="noConversion"/>
  </si>
  <si>
    <t>01120</t>
    <phoneticPr fontId="2" type="noConversion"/>
  </si>
  <si>
    <t>Project Date:2024.5.17-6.30</t>
    <phoneticPr fontId="2" type="noConversion"/>
  </si>
  <si>
    <t>0.002</t>
    <phoneticPr fontId="2" type="noConversion"/>
  </si>
  <si>
    <t>0.001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</si>
</sst>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76" formatCode="[$€-2]\ #,##0"/>
    <numFmt numFmtId="177" formatCode="0_);[Red]\(0\)"/>
    <numFmt numFmtId="178" formatCode="\¥#,##0.00_);[Red]\(\¥#,##0.00\)"/>
  </numFmts>
  <fonts count="18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sz val="11"/>
      <color indexed="8"/>
      <name val="宋体"/>
      <family val="3"/>
      <charset val="134"/>
    </font>
    <font>
      <b/>
      <sz val="14"/>
      <color indexed="8"/>
      <name val="Riviera Nights Light"/>
      <family val="1"/>
    </font>
    <font>
      <sz val="14"/>
      <color indexed="8"/>
      <name val="Riviera Nights Light"/>
      <family val="1"/>
    </font>
    <font>
      <sz val="10"/>
      <name val="Arial"/>
      <family val="2"/>
    </font>
    <font>
      <b/>
      <sz val="14"/>
      <color indexed="9"/>
      <name val="Riviera Nights Light"/>
      <family val="1"/>
    </font>
    <font>
      <b/>
      <sz val="14"/>
      <color indexed="9"/>
      <name val="Noto Sans SC Light"/>
      <family val="1"/>
    </font>
    <font>
      <b/>
      <sz val="14"/>
      <color indexed="8"/>
      <name val="Noto Sans SC Light"/>
      <family val="1"/>
    </font>
    <font>
      <sz val="12"/>
      <name val="宋体"/>
      <family val="3"/>
      <charset val="134"/>
    </font>
    <font>
      <sz val="14"/>
      <color indexed="8"/>
      <name val="Noto Sans SC Light"/>
      <family val="1"/>
    </font>
    <font>
      <sz val="14"/>
      <color theme="1"/>
      <name val="宋体"/>
      <family val="3"/>
      <charset val="134"/>
    </font>
    <font>
      <sz val="14"/>
      <color indexed="8"/>
      <name val="宋体"/>
      <family val="3"/>
      <charset val="134"/>
    </font>
    <font>
      <sz val="14"/>
      <name val="Riviera Nights Light"/>
      <family val="1"/>
    </font>
    <font>
      <sz val="14"/>
      <name val="Noto Sans SC Light"/>
      <family val="1"/>
    </font>
    <font>
      <sz val="14"/>
      <name val="宋体"/>
      <family val="3"/>
      <charset val="134"/>
    </font>
    <font>
      <b/>
      <sz val="14"/>
      <color indexed="9"/>
      <name val="宋体"/>
      <family val="3"/>
      <charset val="134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39994506668294322"/>
        <bgColor indexed="8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indexed="8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3" tint="0.59999389629810485"/>
        <bgColor indexed="8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6">
    <xf numFmtId="0" fontId="0" fillId="0" borderId="0">
      <alignment vertical="center"/>
    </xf>
    <xf numFmtId="0" fontId="1" fillId="0" borderId="0"/>
    <xf numFmtId="176" fontId="3" fillId="0" borderId="0">
      <alignment vertical="center"/>
    </xf>
    <xf numFmtId="0" fontId="6" fillId="0" borderId="0">
      <alignment vertical="center"/>
    </xf>
    <xf numFmtId="0" fontId="10" fillId="0" borderId="0">
      <alignment vertical="center"/>
    </xf>
    <xf numFmtId="43" fontId="3" fillId="0" borderId="0" applyFont="0" applyFill="0" applyBorder="0" applyAlignment="0" applyProtection="0">
      <alignment vertical="center"/>
    </xf>
  </cellStyleXfs>
  <cellXfs count="79">
    <xf numFmtId="0" fontId="0" fillId="0" borderId="0" xfId="0">
      <alignment vertical="center"/>
    </xf>
    <xf numFmtId="0" fontId="1" fillId="0" borderId="0" xfId="1"/>
    <xf numFmtId="0" fontId="5" fillId="0" borderId="0" xfId="1" applyFont="1" applyAlignment="1">
      <alignment vertical="center"/>
    </xf>
    <xf numFmtId="176" fontId="4" fillId="2" borderId="4" xfId="2" applyFont="1" applyFill="1" applyBorder="1" applyAlignment="1">
      <alignment horizontal="left" vertical="center"/>
    </xf>
    <xf numFmtId="176" fontId="4" fillId="2" borderId="0" xfId="2" applyFont="1" applyFill="1" applyAlignment="1">
      <alignment horizontal="left" vertical="center"/>
    </xf>
    <xf numFmtId="176" fontId="4" fillId="2" borderId="5" xfId="2" applyFont="1" applyFill="1" applyBorder="1" applyAlignment="1">
      <alignment horizontal="left" vertical="center"/>
    </xf>
    <xf numFmtId="0" fontId="5" fillId="2" borderId="4" xfId="1" applyFont="1" applyFill="1" applyBorder="1" applyAlignment="1">
      <alignment horizontal="left" vertical="center"/>
    </xf>
    <xf numFmtId="0" fontId="5" fillId="2" borderId="0" xfId="1" applyFont="1" applyFill="1" applyAlignment="1">
      <alignment horizontal="left" vertical="center"/>
    </xf>
    <xf numFmtId="0" fontId="5" fillId="2" borderId="0" xfId="1" applyFont="1" applyFill="1" applyAlignment="1">
      <alignment vertical="center"/>
    </xf>
    <xf numFmtId="0" fontId="5" fillId="2" borderId="0" xfId="1" applyFont="1" applyFill="1" applyAlignment="1">
      <alignment horizontal="center" vertical="center"/>
    </xf>
    <xf numFmtId="0" fontId="5" fillId="2" borderId="5" xfId="1" applyFont="1" applyFill="1" applyBorder="1" applyAlignment="1">
      <alignment vertical="center"/>
    </xf>
    <xf numFmtId="14" fontId="5" fillId="2" borderId="0" xfId="1" applyNumberFormat="1" applyFont="1" applyFill="1" applyAlignment="1">
      <alignment horizontal="left" vertical="center"/>
    </xf>
    <xf numFmtId="0" fontId="5" fillId="2" borderId="0" xfId="1" applyFont="1" applyFill="1" applyAlignment="1">
      <alignment vertical="center" wrapText="1"/>
    </xf>
    <xf numFmtId="177" fontId="5" fillId="2" borderId="5" xfId="1" applyNumberFormat="1" applyFont="1" applyFill="1" applyBorder="1" applyAlignment="1">
      <alignment vertical="center" wrapText="1"/>
    </xf>
    <xf numFmtId="177" fontId="5" fillId="2" borderId="5" xfId="1" applyNumberFormat="1" applyFont="1" applyFill="1" applyBorder="1" applyAlignment="1">
      <alignment vertical="center"/>
    </xf>
    <xf numFmtId="0" fontId="4" fillId="2" borderId="6" xfId="1" applyFont="1" applyFill="1" applyBorder="1" applyAlignment="1">
      <alignment horizontal="left" vertical="center"/>
    </xf>
    <xf numFmtId="0" fontId="5" fillId="2" borderId="7" xfId="1" applyFont="1" applyFill="1" applyBorder="1" applyAlignment="1">
      <alignment horizontal="left" vertical="center"/>
    </xf>
    <xf numFmtId="0" fontId="5" fillId="2" borderId="7" xfId="1" applyFont="1" applyFill="1" applyBorder="1" applyAlignment="1">
      <alignment vertical="center"/>
    </xf>
    <xf numFmtId="0" fontId="5" fillId="2" borderId="7" xfId="1" applyFont="1" applyFill="1" applyBorder="1" applyAlignment="1">
      <alignment horizontal="center" vertical="center"/>
    </xf>
    <xf numFmtId="177" fontId="5" fillId="2" borderId="8" xfId="1" applyNumberFormat="1" applyFont="1" applyFill="1" applyBorder="1" applyAlignment="1">
      <alignment horizontal="center" vertical="center"/>
    </xf>
    <xf numFmtId="0" fontId="7" fillId="3" borderId="9" xfId="3" applyFont="1" applyFill="1" applyBorder="1" applyAlignment="1">
      <alignment horizontal="center" vertical="center" wrapText="1"/>
    </xf>
    <xf numFmtId="0" fontId="4" fillId="0" borderId="9" xfId="3" applyFont="1" applyBorder="1" applyAlignment="1">
      <alignment horizontal="center" vertical="center" wrapText="1"/>
    </xf>
    <xf numFmtId="40" fontId="4" fillId="0" borderId="9" xfId="4" applyNumberFormat="1" applyFont="1" applyBorder="1" applyAlignment="1">
      <alignment vertical="center" wrapText="1"/>
    </xf>
    <xf numFmtId="176" fontId="5" fillId="0" borderId="9" xfId="2" applyFont="1" applyBorder="1" applyAlignment="1">
      <alignment vertical="center" wrapText="1"/>
    </xf>
    <xf numFmtId="0" fontId="4" fillId="4" borderId="4" xfId="1" applyFont="1" applyFill="1" applyBorder="1" applyAlignment="1">
      <alignment horizontal="left" vertical="center"/>
    </xf>
    <xf numFmtId="0" fontId="5" fillId="4" borderId="0" xfId="1" applyFont="1" applyFill="1" applyAlignment="1">
      <alignment horizontal="left" vertical="center"/>
    </xf>
    <xf numFmtId="0" fontId="5" fillId="4" borderId="0" xfId="1" applyFont="1" applyFill="1" applyAlignment="1">
      <alignment vertical="center"/>
    </xf>
    <xf numFmtId="0" fontId="5" fillId="4" borderId="0" xfId="1" applyFont="1" applyFill="1" applyAlignment="1">
      <alignment horizontal="center" vertical="center"/>
    </xf>
    <xf numFmtId="177" fontId="5" fillId="4" borderId="5" xfId="1" applyNumberFormat="1" applyFont="1" applyFill="1" applyBorder="1" applyAlignment="1">
      <alignment horizontal="center" vertical="center"/>
    </xf>
    <xf numFmtId="40" fontId="7" fillId="3" borderId="9" xfId="3" applyNumberFormat="1" applyFont="1" applyFill="1" applyBorder="1" applyAlignment="1">
      <alignment horizontal="center" vertical="center" wrapText="1"/>
    </xf>
    <xf numFmtId="0" fontId="7" fillId="3" borderId="9" xfId="3" applyFont="1" applyFill="1" applyBorder="1" applyAlignment="1">
      <alignment vertical="center" wrapText="1"/>
    </xf>
    <xf numFmtId="40" fontId="4" fillId="6" borderId="9" xfId="3" applyNumberFormat="1" applyFont="1" applyFill="1" applyBorder="1" applyAlignment="1">
      <alignment horizontal="right" vertical="center" wrapText="1"/>
    </xf>
    <xf numFmtId="40" fontId="5" fillId="0" borderId="9" xfId="3" applyNumberFormat="1" applyFont="1" applyBorder="1" applyAlignment="1">
      <alignment horizontal="right" vertical="center" wrapText="1"/>
    </xf>
    <xf numFmtId="0" fontId="5" fillId="0" borderId="9" xfId="3" applyFont="1" applyBorder="1" applyAlignment="1">
      <alignment horizontal="center" vertical="center" wrapText="1"/>
    </xf>
    <xf numFmtId="0" fontId="5" fillId="0" borderId="9" xfId="3" applyFont="1" applyBorder="1" applyAlignment="1">
      <alignment horizontal="left" vertical="center" wrapText="1"/>
    </xf>
    <xf numFmtId="40" fontId="5" fillId="0" borderId="9" xfId="4" applyNumberFormat="1" applyFont="1" applyBorder="1" applyAlignment="1">
      <alignment vertical="center" wrapText="1"/>
    </xf>
    <xf numFmtId="176" fontId="14" fillId="0" borderId="9" xfId="2" applyFont="1" applyBorder="1" applyAlignment="1">
      <alignment horizontal="left" vertical="center" wrapText="1"/>
    </xf>
    <xf numFmtId="0" fontId="16" fillId="0" borderId="9" xfId="3" applyFont="1" applyBorder="1" applyAlignment="1">
      <alignment horizontal="left" vertical="center" wrapText="1"/>
    </xf>
    <xf numFmtId="0" fontId="13" fillId="0" borderId="9" xfId="3" applyFont="1" applyBorder="1" applyAlignment="1">
      <alignment horizontal="left" vertical="center" wrapText="1"/>
    </xf>
    <xf numFmtId="0" fontId="12" fillId="0" borderId="9" xfId="3" applyFont="1" applyBorder="1" applyAlignment="1">
      <alignment horizontal="left" vertical="center" wrapText="1"/>
    </xf>
    <xf numFmtId="40" fontId="4" fillId="6" borderId="9" xfId="3" applyNumberFormat="1" applyFont="1" applyFill="1" applyBorder="1" applyAlignment="1">
      <alignment vertical="center" wrapText="1"/>
    </xf>
    <xf numFmtId="178" fontId="4" fillId="6" borderId="9" xfId="3" applyNumberFormat="1" applyFont="1" applyFill="1" applyBorder="1" applyAlignment="1">
      <alignment horizontal="right" vertical="center" wrapText="1"/>
    </xf>
    <xf numFmtId="0" fontId="7" fillId="8" borderId="9" xfId="3" applyFont="1" applyFill="1" applyBorder="1" applyAlignment="1">
      <alignment horizontal="center" vertical="center" wrapText="1"/>
    </xf>
    <xf numFmtId="40" fontId="5" fillId="2" borderId="9" xfId="3" applyNumberFormat="1" applyFont="1" applyFill="1" applyBorder="1" applyAlignment="1">
      <alignment horizontal="right" vertical="center" wrapText="1"/>
    </xf>
    <xf numFmtId="49" fontId="5" fillId="0" borderId="9" xfId="3" applyNumberFormat="1" applyFont="1" applyBorder="1" applyAlignment="1">
      <alignment horizontal="center" vertical="center" wrapText="1"/>
    </xf>
    <xf numFmtId="40" fontId="4" fillId="0" borderId="0" xfId="4" applyNumberFormat="1" applyFont="1" applyAlignment="1">
      <alignment vertical="center" wrapText="1"/>
    </xf>
    <xf numFmtId="49" fontId="5" fillId="0" borderId="9" xfId="3" applyNumberFormat="1" applyFont="1" applyBorder="1" applyAlignment="1">
      <alignment horizontal="right" vertical="center" wrapText="1"/>
    </xf>
    <xf numFmtId="176" fontId="4" fillId="2" borderId="1" xfId="2" applyFont="1" applyFill="1" applyBorder="1" applyAlignment="1">
      <alignment horizontal="left" vertical="center"/>
    </xf>
    <xf numFmtId="176" fontId="4" fillId="2" borderId="2" xfId="2" applyFont="1" applyFill="1" applyBorder="1" applyAlignment="1">
      <alignment horizontal="left" vertical="center"/>
    </xf>
    <xf numFmtId="176" fontId="4" fillId="2" borderId="3" xfId="2" applyFont="1" applyFill="1" applyBorder="1" applyAlignment="1">
      <alignment horizontal="left" vertical="center"/>
    </xf>
    <xf numFmtId="0" fontId="5" fillId="2" borderId="0" xfId="1" applyFont="1" applyFill="1" applyAlignment="1">
      <alignment horizontal="left" vertical="center" wrapText="1"/>
    </xf>
    <xf numFmtId="0" fontId="5" fillId="2" borderId="5" xfId="1" applyFont="1" applyFill="1" applyBorder="1" applyAlignment="1">
      <alignment horizontal="left" vertical="center" wrapText="1"/>
    </xf>
    <xf numFmtId="0" fontId="7" fillId="3" borderId="9" xfId="3" applyFont="1" applyFill="1" applyBorder="1" applyAlignment="1">
      <alignment horizontal="center" vertical="center" wrapText="1"/>
    </xf>
    <xf numFmtId="176" fontId="4" fillId="0" borderId="9" xfId="2" applyFont="1" applyBorder="1" applyAlignment="1">
      <alignment horizontal="left" vertical="center" wrapText="1"/>
    </xf>
    <xf numFmtId="176" fontId="4" fillId="0" borderId="9" xfId="2" applyFont="1" applyBorder="1" applyAlignment="1">
      <alignment horizontal="left" vertical="center"/>
    </xf>
    <xf numFmtId="40" fontId="5" fillId="4" borderId="9" xfId="4" applyNumberFormat="1" applyFont="1" applyFill="1" applyBorder="1" applyAlignment="1">
      <alignment horizontal="right" vertical="center" wrapText="1"/>
    </xf>
    <xf numFmtId="0" fontId="7" fillId="8" borderId="12" xfId="3" applyFont="1" applyFill="1" applyBorder="1" applyAlignment="1">
      <alignment horizontal="left" vertical="center" wrapText="1"/>
    </xf>
    <xf numFmtId="0" fontId="7" fillId="8" borderId="14" xfId="3" applyFont="1" applyFill="1" applyBorder="1" applyAlignment="1">
      <alignment horizontal="left" vertical="center" wrapText="1"/>
    </xf>
    <xf numFmtId="0" fontId="7" fillId="8" borderId="13" xfId="3" applyFont="1" applyFill="1" applyBorder="1" applyAlignment="1">
      <alignment horizontal="left" vertical="center" wrapText="1"/>
    </xf>
    <xf numFmtId="176" fontId="4" fillId="5" borderId="9" xfId="2" applyFont="1" applyFill="1" applyBorder="1" applyAlignment="1">
      <alignment vertical="center" wrapText="1"/>
    </xf>
    <xf numFmtId="176" fontId="4" fillId="5" borderId="9" xfId="2" applyFont="1" applyFill="1" applyBorder="1">
      <alignment vertical="center"/>
    </xf>
    <xf numFmtId="0" fontId="4" fillId="0" borderId="4" xfId="3" applyFont="1" applyBorder="1" applyAlignment="1">
      <alignment horizontal="center" vertical="center" wrapText="1"/>
    </xf>
    <xf numFmtId="0" fontId="4" fillId="0" borderId="0" xfId="3" applyFont="1" applyAlignment="1">
      <alignment horizontal="center" vertical="center" wrapText="1"/>
    </xf>
    <xf numFmtId="0" fontId="4" fillId="0" borderId="5" xfId="3" applyFont="1" applyBorder="1" applyAlignment="1">
      <alignment horizontal="center" vertical="center" wrapText="1"/>
    </xf>
    <xf numFmtId="176" fontId="4" fillId="7" borderId="9" xfId="2" applyFont="1" applyFill="1" applyBorder="1" applyAlignment="1">
      <alignment horizontal="left" vertical="center" wrapText="1"/>
    </xf>
    <xf numFmtId="176" fontId="4" fillId="7" borderId="9" xfId="2" applyFont="1" applyFill="1" applyBorder="1" applyAlignment="1">
      <alignment horizontal="left" vertical="center"/>
    </xf>
    <xf numFmtId="40" fontId="5" fillId="7" borderId="12" xfId="4" applyNumberFormat="1" applyFont="1" applyFill="1" applyBorder="1" applyAlignment="1">
      <alignment horizontal="right" vertical="center" wrapText="1"/>
    </xf>
    <xf numFmtId="40" fontId="5" fillId="7" borderId="13" xfId="4" applyNumberFormat="1" applyFont="1" applyFill="1" applyBorder="1" applyAlignment="1">
      <alignment horizontal="right" vertical="center" wrapText="1"/>
    </xf>
    <xf numFmtId="40" fontId="5" fillId="7" borderId="9" xfId="4" applyNumberFormat="1" applyFont="1" applyFill="1" applyBorder="1" applyAlignment="1">
      <alignment horizontal="right" vertical="center" wrapText="1"/>
    </xf>
    <xf numFmtId="176" fontId="4" fillId="5" borderId="9" xfId="2" applyFont="1" applyFill="1" applyBorder="1" applyAlignment="1">
      <alignment horizontal="center" vertical="center" wrapText="1"/>
    </xf>
    <xf numFmtId="176" fontId="4" fillId="5" borderId="9" xfId="2" applyFont="1" applyFill="1" applyBorder="1" applyAlignment="1">
      <alignment horizontal="center" vertical="center"/>
    </xf>
    <xf numFmtId="40" fontId="4" fillId="6" borderId="9" xfId="5" applyNumberFormat="1" applyFont="1" applyFill="1" applyBorder="1" applyAlignment="1">
      <alignment horizontal="right" vertical="center" wrapText="1"/>
    </xf>
    <xf numFmtId="0" fontId="5" fillId="0" borderId="10" xfId="3" applyFont="1" applyBorder="1" applyAlignment="1">
      <alignment horizontal="center" vertical="center" wrapText="1"/>
    </xf>
    <xf numFmtId="0" fontId="5" fillId="0" borderId="11" xfId="3" applyFont="1" applyBorder="1" applyAlignment="1">
      <alignment horizontal="center" vertical="center" wrapText="1"/>
    </xf>
    <xf numFmtId="0" fontId="5" fillId="0" borderId="9" xfId="3" applyFont="1" applyFill="1" applyBorder="1" applyAlignment="1">
      <alignment horizontal="center" vertical="center" wrapText="1"/>
    </xf>
    <xf numFmtId="0" fontId="16" fillId="0" borderId="9" xfId="3" applyFont="1" applyFill="1" applyBorder="1" applyAlignment="1">
      <alignment horizontal="left" vertical="center" wrapText="1"/>
    </xf>
    <xf numFmtId="40" fontId="5" fillId="0" borderId="9" xfId="3" applyNumberFormat="1" applyFont="1" applyFill="1" applyBorder="1" applyAlignment="1">
      <alignment horizontal="right" vertical="center" wrapText="1"/>
    </xf>
    <xf numFmtId="49" fontId="5" fillId="0" borderId="9" xfId="3" applyNumberFormat="1" applyFont="1" applyFill="1" applyBorder="1" applyAlignment="1">
      <alignment horizontal="right" vertical="center" wrapText="1"/>
    </xf>
    <xf numFmtId="0" fontId="5" fillId="0" borderId="0" xfId="1" applyFont="1" applyFill="1" applyAlignment="1">
      <alignment vertical="center"/>
    </xf>
  </cellXfs>
  <cellStyles count="6">
    <cellStyle name="Normal_Sheet1" xfId="3" xr:uid="{6B1E72C1-870E-490C-BE51-BE24E03A72CD}"/>
    <cellStyle name="常规" xfId="0" builtinId="0"/>
    <cellStyle name="常规 14 3" xfId="2" xr:uid="{AB864298-3681-42AC-AF30-69CC74C43329}"/>
    <cellStyle name="常规 5" xfId="1" xr:uid="{6F366FEF-BCD2-4FC1-91B5-CA2EAEC4042D}"/>
    <cellStyle name="常规 9" xfId="4" xr:uid="{8ED16746-465A-495E-803A-B9420406DF6A}"/>
    <cellStyle name="千位分隔 2 2" xfId="5" xr:uid="{80F255B1-0CB8-43FF-8C58-9733B54A60C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ivate\var\folders\46\6vdj1vl51438ctqfbrb__k7r0000gn\T\com.microsoft.Outlook\Outlook%20Temp\G:\Documents%20and%20Settings\www\Local%20Settings\Temp\CAISSA\&#22885;&#36816;\project\&#21508;&#22242;&#36164;&#26009;\&#26410;&#23613;&#20107;&#23452;\2012&#35834;&#3546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ivate\var\folders\46\6vdj1vl51438ctqfbrb__k7r0000gn\T\com.microsoft.Outlook\Outlook%20Temp\G:\Documents%20and%20Settings\www\Local%20Settings\Temp\CAISSA\&#22885;&#36816;\Finance\YAN%20ticket&amp;Housr\&#25151;&#31080;2008032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ivate\var\folders\46\6vdj1vl51438ctqfbrb__k7r0000gn\T\com.microsoft.Outlook\Outlook%20Temp\D:\D\2012%20Lodon\BMW\&#25253;&#20215;\&#23453;&#39532;&#39033;&#30446;_0828-v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ivate\var\folders\46\6vdj1vl51438ctqfbrb__k7r0000gn\T\com.microsoft.Outlook\Outlook%20Temp\G:\Newcaissa\&#20225;&#19994;&#21457;&#23637;&#37096;\FINANCE\2011&#39044;&#31639;\&#27719;&#25253;&#29256;\2011&#24180;5&#26376;&#36153;&#29992;&#39044;&#31639;&#24773;&#20917;&#27719;&#24635;&#34920;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问题"/>
      <sheetName val="计划"/>
      <sheetName val="Sheet3"/>
    </sheetNames>
    <sheetDataSet>
      <sheetData sheetId="0" refreshError="1"/>
      <sheetData sheetId="1" refreshError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车控"/>
      <sheetName val="房控"/>
      <sheetName val="Sheet1"/>
      <sheetName val="Sheet2"/>
      <sheetName val="门票"/>
      <sheetName val="酒店 "/>
      <sheetName val="选项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udget Balance"/>
      <sheetName val="Booking for BMW"/>
      <sheetName val="分类标准"/>
      <sheetName val="Booking FOR CS internal "/>
      <sheetName val="考察差旅费汇总"/>
    </sheetNames>
    <sheetDataSet>
      <sheetData sheetId="0"/>
      <sheetData sheetId="1" refreshError="1"/>
      <sheetData sheetId="2"/>
      <sheetData sheetId="3" refreshError="1"/>
      <sheetData sheetId="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ld"/>
      <sheetName val="汇总"/>
      <sheetName val="伦敦办汇总"/>
      <sheetName val="伦敦办明细"/>
      <sheetName val="伦敦11预算"/>
      <sheetName val="北京费用汇总"/>
      <sheetName val="北京费用明细"/>
      <sheetName val="北京预算"/>
      <sheetName val="Sheet1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9FEBAA-F38A-4A75-918E-4C44E20C364A}">
  <sheetPr>
    <pageSetUpPr fitToPage="1"/>
  </sheetPr>
  <dimension ref="A1:H31"/>
  <sheetViews>
    <sheetView zoomScale="40" zoomScaleNormal="40" workbookViewId="0">
      <selection activeCell="B28" sqref="B28"/>
    </sheetView>
  </sheetViews>
  <sheetFormatPr defaultColWidth="7.58203125" defaultRowHeight="18"/>
  <cols>
    <col min="1" max="1" width="15.5" style="2" customWidth="1"/>
    <col min="2" max="2" width="61.25" style="2" customWidth="1"/>
    <col min="3" max="3" width="16.33203125" style="2" customWidth="1"/>
    <col min="4" max="4" width="18.08203125" style="2" customWidth="1"/>
    <col min="5" max="5" width="8.83203125" style="2" customWidth="1"/>
    <col min="6" max="7" width="18.08203125" style="2" customWidth="1"/>
    <col min="8" max="8" width="112.83203125" style="2" customWidth="1"/>
    <col min="9" max="9" width="42.58203125" style="2" customWidth="1"/>
    <col min="10" max="16384" width="7.58203125" style="2"/>
  </cols>
  <sheetData>
    <row r="1" spans="1:8" s="1" customFormat="1" ht="28.15" customHeight="1"/>
    <row r="2" spans="1:8">
      <c r="A2" s="47" t="s">
        <v>0</v>
      </c>
      <c r="B2" s="48"/>
      <c r="C2" s="48"/>
      <c r="D2" s="48"/>
      <c r="E2" s="48"/>
      <c r="F2" s="48"/>
      <c r="G2" s="48"/>
      <c r="H2" s="49"/>
    </row>
    <row r="3" spans="1:8" ht="25.15" customHeight="1">
      <c r="A3" s="3"/>
      <c r="B3" s="4"/>
      <c r="C3" s="4"/>
      <c r="D3" s="4"/>
      <c r="E3" s="4"/>
      <c r="F3" s="4"/>
      <c r="G3" s="4"/>
      <c r="H3" s="5"/>
    </row>
    <row r="4" spans="1:8" ht="25.15" customHeight="1">
      <c r="A4" s="6"/>
      <c r="B4" s="7" t="s">
        <v>19</v>
      </c>
      <c r="C4" s="8"/>
      <c r="D4" s="7"/>
      <c r="E4" s="9"/>
      <c r="F4" s="9"/>
      <c r="G4" s="9"/>
      <c r="H4" s="10"/>
    </row>
    <row r="5" spans="1:8" ht="25.15" customHeight="1">
      <c r="A5" s="6"/>
      <c r="B5" s="7" t="s">
        <v>41</v>
      </c>
      <c r="C5" s="8"/>
      <c r="D5" s="7"/>
      <c r="E5" s="9"/>
      <c r="F5" s="9"/>
      <c r="G5" s="9"/>
      <c r="H5" s="10"/>
    </row>
    <row r="6" spans="1:8" ht="25.15" customHeight="1">
      <c r="A6" s="6"/>
      <c r="B6" s="7" t="s">
        <v>20</v>
      </c>
      <c r="C6" s="8"/>
      <c r="D6" s="11"/>
      <c r="E6" s="9"/>
      <c r="F6" s="9"/>
      <c r="G6" s="9"/>
      <c r="H6" s="10"/>
    </row>
    <row r="7" spans="1:8" ht="25.15" customHeight="1">
      <c r="A7" s="6"/>
      <c r="B7" s="7" t="s">
        <v>34</v>
      </c>
      <c r="C7" s="8"/>
      <c r="D7" s="11"/>
      <c r="E7" s="9"/>
      <c r="F7" s="9"/>
      <c r="G7" s="9"/>
      <c r="H7" s="10"/>
    </row>
    <row r="8" spans="1:8">
      <c r="A8" s="6"/>
      <c r="B8" s="7" t="s">
        <v>1</v>
      </c>
      <c r="C8" s="8"/>
      <c r="D8" s="12"/>
      <c r="E8" s="12"/>
      <c r="F8" s="12"/>
      <c r="G8" s="12"/>
      <c r="H8" s="13"/>
    </row>
    <row r="9" spans="1:8">
      <c r="A9" s="6"/>
      <c r="B9" s="7" t="s">
        <v>2</v>
      </c>
      <c r="C9" s="8"/>
      <c r="D9" s="12"/>
      <c r="E9" s="8"/>
      <c r="F9" s="8"/>
      <c r="G9" s="8"/>
      <c r="H9" s="14"/>
    </row>
    <row r="10" spans="1:8">
      <c r="A10" s="6"/>
      <c r="B10" s="50" t="s">
        <v>3</v>
      </c>
      <c r="C10" s="50"/>
      <c r="D10" s="50"/>
      <c r="E10" s="50"/>
      <c r="F10" s="50"/>
      <c r="G10" s="50"/>
      <c r="H10" s="51"/>
    </row>
    <row r="11" spans="1:8">
      <c r="A11" s="15"/>
      <c r="B11" s="16"/>
      <c r="C11" s="17"/>
      <c r="D11" s="16"/>
      <c r="E11" s="18"/>
      <c r="F11" s="18"/>
      <c r="G11" s="18"/>
      <c r="H11" s="19"/>
    </row>
    <row r="12" spans="1:8" ht="35">
      <c r="A12" s="20"/>
      <c r="B12" s="52" t="s">
        <v>4</v>
      </c>
      <c r="C12" s="52"/>
      <c r="D12" s="52" t="s">
        <v>5</v>
      </c>
      <c r="E12" s="52"/>
      <c r="F12" s="20" t="s">
        <v>6</v>
      </c>
      <c r="G12" s="20"/>
      <c r="H12" s="20" t="s">
        <v>7</v>
      </c>
    </row>
    <row r="13" spans="1:8" ht="42.75" customHeight="1">
      <c r="A13" s="21" t="s">
        <v>22</v>
      </c>
      <c r="B13" s="53" t="s">
        <v>8</v>
      </c>
      <c r="C13" s="54"/>
      <c r="D13" s="55">
        <f>F26</f>
        <v>28000</v>
      </c>
      <c r="E13" s="55"/>
      <c r="F13" s="22"/>
      <c r="G13" s="22"/>
      <c r="H13" s="23"/>
    </row>
    <row r="14" spans="1:8" ht="42.75" customHeight="1">
      <c r="A14" s="21" t="s">
        <v>30</v>
      </c>
      <c r="B14" s="53" t="s">
        <v>23</v>
      </c>
      <c r="C14" s="54"/>
      <c r="D14" s="55">
        <f>F31</f>
        <v>1687.2718</v>
      </c>
      <c r="E14" s="55"/>
      <c r="F14" s="22"/>
      <c r="G14" s="22"/>
      <c r="H14" s="23"/>
    </row>
    <row r="15" spans="1:8" ht="42.75" customHeight="1">
      <c r="A15" s="21"/>
      <c r="B15" s="64" t="s">
        <v>24</v>
      </c>
      <c r="C15" s="65"/>
      <c r="D15" s="66">
        <f>SUM(D5:D14)</f>
        <v>29687.271799999999</v>
      </c>
      <c r="E15" s="67"/>
      <c r="F15" s="22"/>
      <c r="G15" s="45"/>
    </row>
    <row r="16" spans="1:8" ht="42.75" customHeight="1">
      <c r="A16" s="21"/>
      <c r="B16" s="64" t="s">
        <v>25</v>
      </c>
      <c r="C16" s="65"/>
      <c r="D16" s="68">
        <f>D15*6%</f>
        <v>1781.2363079999998</v>
      </c>
      <c r="E16" s="68"/>
      <c r="F16" s="22"/>
      <c r="G16" s="22"/>
      <c r="H16" s="23"/>
    </row>
    <row r="17" spans="1:8" ht="39.5" customHeight="1">
      <c r="A17" s="69" t="s">
        <v>26</v>
      </c>
      <c r="B17" s="70"/>
      <c r="C17" s="70"/>
      <c r="D17" s="71">
        <f>D15+D16</f>
        <v>31468.508107999998</v>
      </c>
      <c r="E17" s="71"/>
      <c r="F17" s="40"/>
      <c r="G17" s="40"/>
      <c r="H17" s="41"/>
    </row>
    <row r="18" spans="1:8">
      <c r="A18" s="24" t="s">
        <v>9</v>
      </c>
      <c r="B18" s="25"/>
      <c r="C18" s="26"/>
      <c r="D18" s="25"/>
      <c r="E18" s="27"/>
      <c r="F18" s="27"/>
      <c r="G18" s="27"/>
      <c r="H18" s="28"/>
    </row>
    <row r="19" spans="1:8" ht="25.15" customHeight="1">
      <c r="A19" s="61"/>
      <c r="B19" s="62"/>
      <c r="C19" s="62"/>
      <c r="D19" s="62"/>
      <c r="E19" s="62"/>
      <c r="F19" s="62"/>
      <c r="G19" s="62"/>
      <c r="H19" s="63"/>
    </row>
    <row r="20" spans="1:8" ht="25.15" customHeight="1">
      <c r="A20" s="61"/>
      <c r="B20" s="62"/>
      <c r="C20" s="62"/>
      <c r="D20" s="62"/>
      <c r="E20" s="62"/>
      <c r="F20" s="62"/>
      <c r="G20" s="62"/>
      <c r="H20" s="63"/>
    </row>
    <row r="21" spans="1:8" ht="25.15" customHeight="1">
      <c r="A21" s="61"/>
      <c r="B21" s="62"/>
      <c r="C21" s="62"/>
      <c r="D21" s="62"/>
      <c r="E21" s="62"/>
      <c r="F21" s="62"/>
      <c r="G21" s="62"/>
      <c r="H21" s="63"/>
    </row>
    <row r="22" spans="1:8" ht="70">
      <c r="A22" s="20" t="s">
        <v>31</v>
      </c>
      <c r="B22" s="20" t="s">
        <v>4</v>
      </c>
      <c r="C22" s="29" t="s">
        <v>10</v>
      </c>
      <c r="D22" s="30" t="s">
        <v>12</v>
      </c>
      <c r="E22" s="30" t="s">
        <v>13</v>
      </c>
      <c r="F22" s="29" t="s">
        <v>11</v>
      </c>
      <c r="G22" s="29" t="s">
        <v>36</v>
      </c>
      <c r="H22" s="20" t="s">
        <v>7</v>
      </c>
    </row>
    <row r="23" spans="1:8" ht="52.5" customHeight="1">
      <c r="A23" s="72">
        <v>1</v>
      </c>
      <c r="B23" s="23" t="s">
        <v>14</v>
      </c>
      <c r="C23" s="35">
        <v>1000</v>
      </c>
      <c r="D23" s="33">
        <v>14</v>
      </c>
      <c r="E23" s="33">
        <v>1</v>
      </c>
      <c r="F23" s="32">
        <f>C23*D23*E23</f>
        <v>14000</v>
      </c>
      <c r="G23" s="46" t="s">
        <v>37</v>
      </c>
      <c r="H23" s="39" t="s">
        <v>17</v>
      </c>
    </row>
    <row r="24" spans="1:8" ht="52.5" customHeight="1">
      <c r="A24" s="73"/>
      <c r="B24" s="36" t="s">
        <v>18</v>
      </c>
      <c r="C24" s="35">
        <v>400</v>
      </c>
      <c r="D24" s="33">
        <v>14</v>
      </c>
      <c r="E24" s="33">
        <v>1</v>
      </c>
      <c r="F24" s="32">
        <f>C24*D24*E24</f>
        <v>5600</v>
      </c>
      <c r="G24" s="46" t="s">
        <v>38</v>
      </c>
      <c r="H24" s="38" t="s">
        <v>35</v>
      </c>
    </row>
    <row r="25" spans="1:8" ht="52.5" customHeight="1">
      <c r="A25" s="33">
        <v>2</v>
      </c>
      <c r="B25" s="37" t="s">
        <v>16</v>
      </c>
      <c r="C25" s="32">
        <v>1400</v>
      </c>
      <c r="D25" s="33">
        <v>6</v>
      </c>
      <c r="E25" s="33">
        <v>1</v>
      </c>
      <c r="F25" s="32">
        <f>C25*D25*E25</f>
        <v>8400</v>
      </c>
      <c r="G25" s="46" t="s">
        <v>39</v>
      </c>
      <c r="H25" s="37" t="s">
        <v>21</v>
      </c>
    </row>
    <row r="26" spans="1:8" ht="56" customHeight="1">
      <c r="A26" s="59" t="s">
        <v>15</v>
      </c>
      <c r="B26" s="60"/>
      <c r="C26" s="60"/>
      <c r="D26" s="60"/>
      <c r="E26" s="60"/>
      <c r="F26" s="31">
        <f>SUM(F23:F25)</f>
        <v>28000</v>
      </c>
      <c r="G26" s="31"/>
      <c r="H26" s="31"/>
    </row>
    <row r="27" spans="1:8" ht="25.15" customHeight="1">
      <c r="A27" s="61"/>
      <c r="B27" s="62"/>
      <c r="C27" s="62"/>
      <c r="D27" s="62"/>
      <c r="E27" s="62"/>
      <c r="F27" s="62"/>
      <c r="G27" s="62"/>
      <c r="H27" s="63"/>
    </row>
    <row r="28" spans="1:8" ht="70">
      <c r="A28" s="20" t="s">
        <v>32</v>
      </c>
      <c r="B28" s="20" t="s">
        <v>4</v>
      </c>
      <c r="C28" s="29" t="s">
        <v>10</v>
      </c>
      <c r="D28" s="30" t="s">
        <v>12</v>
      </c>
      <c r="E28" s="30" t="s">
        <v>13</v>
      </c>
      <c r="F28" s="29" t="s">
        <v>11</v>
      </c>
      <c r="G28" s="29" t="s">
        <v>36</v>
      </c>
      <c r="H28" s="20" t="s">
        <v>7</v>
      </c>
    </row>
    <row r="29" spans="1:8" ht="33" customHeight="1">
      <c r="A29" s="42"/>
      <c r="B29" s="56" t="s">
        <v>27</v>
      </c>
      <c r="C29" s="57"/>
      <c r="D29" s="57"/>
      <c r="E29" s="57"/>
      <c r="F29" s="57"/>
      <c r="G29" s="57"/>
      <c r="H29" s="58"/>
    </row>
    <row r="30" spans="1:8" ht="46.5" customHeight="1">
      <c r="A30" s="33">
        <v>1</v>
      </c>
      <c r="B30" s="38" t="s">
        <v>33</v>
      </c>
      <c r="C30" s="43">
        <v>843635.9</v>
      </c>
      <c r="D30" s="33">
        <v>1</v>
      </c>
      <c r="E30" s="44" t="s">
        <v>42</v>
      </c>
      <c r="F30" s="32">
        <f>E30*C30</f>
        <v>1687.2718</v>
      </c>
      <c r="G30" s="46" t="s">
        <v>40</v>
      </c>
      <c r="H30" s="34" t="s">
        <v>28</v>
      </c>
    </row>
    <row r="31" spans="1:8" ht="33.75" customHeight="1">
      <c r="A31" s="59" t="s">
        <v>29</v>
      </c>
      <c r="B31" s="60"/>
      <c r="C31" s="60"/>
      <c r="D31" s="60"/>
      <c r="E31" s="60"/>
      <c r="F31" s="31">
        <f>SUM(F30:F30)</f>
        <v>1687.2718</v>
      </c>
      <c r="G31" s="31"/>
      <c r="H31" s="31"/>
    </row>
  </sheetData>
  <mergeCells count="22">
    <mergeCell ref="B29:H29"/>
    <mergeCell ref="A31:E31"/>
    <mergeCell ref="A20:H20"/>
    <mergeCell ref="A19:H19"/>
    <mergeCell ref="B13:C13"/>
    <mergeCell ref="D13:E13"/>
    <mergeCell ref="B15:C15"/>
    <mergeCell ref="D15:E15"/>
    <mergeCell ref="B16:C16"/>
    <mergeCell ref="D16:E16"/>
    <mergeCell ref="A17:C17"/>
    <mergeCell ref="D17:E17"/>
    <mergeCell ref="A21:H21"/>
    <mergeCell ref="A23:A24"/>
    <mergeCell ref="A26:E26"/>
    <mergeCell ref="A27:H27"/>
    <mergeCell ref="A2:H2"/>
    <mergeCell ref="B10:H10"/>
    <mergeCell ref="B12:C12"/>
    <mergeCell ref="D12:E12"/>
    <mergeCell ref="B14:C14"/>
    <mergeCell ref="D14:E14"/>
  </mergeCells>
  <phoneticPr fontId="2" type="noConversion"/>
  <pageMargins left="0.7" right="0.7" top="0.78740157499999996" bottom="0.78740157499999996" header="0.3" footer="0.3"/>
  <pageSetup paperSize="9" scale="3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3BCFDF-EF83-4DC6-BA8E-E0E551322F11}">
  <sheetPr>
    <pageSetUpPr fitToPage="1"/>
  </sheetPr>
  <dimension ref="A1:H31"/>
  <sheetViews>
    <sheetView tabSelected="1" topLeftCell="A13" zoomScale="40" zoomScaleNormal="40" workbookViewId="0">
      <selection activeCell="G14" sqref="G14"/>
    </sheetView>
  </sheetViews>
  <sheetFormatPr defaultColWidth="7.58203125" defaultRowHeight="18"/>
  <cols>
    <col min="1" max="1" width="15.5" style="2" customWidth="1"/>
    <col min="2" max="2" width="61.25" style="2" customWidth="1"/>
    <col min="3" max="3" width="16.33203125" style="2" customWidth="1"/>
    <col min="4" max="4" width="18.08203125" style="2" customWidth="1"/>
    <col min="5" max="5" width="8.83203125" style="2" customWidth="1"/>
    <col min="6" max="7" width="18.08203125" style="2" customWidth="1"/>
    <col min="8" max="8" width="112.83203125" style="2" customWidth="1"/>
    <col min="9" max="9" width="42.58203125" style="2" customWidth="1"/>
    <col min="10" max="16384" width="7.58203125" style="2"/>
  </cols>
  <sheetData>
    <row r="1" spans="1:8" s="1" customFormat="1" ht="28.15" customHeight="1"/>
    <row r="2" spans="1:8">
      <c r="A2" s="47" t="s">
        <v>0</v>
      </c>
      <c r="B2" s="48"/>
      <c r="C2" s="48"/>
      <c r="D2" s="48"/>
      <c r="E2" s="48"/>
      <c r="F2" s="48"/>
      <c r="G2" s="48"/>
      <c r="H2" s="49"/>
    </row>
    <row r="3" spans="1:8" ht="25.15" customHeight="1">
      <c r="A3" s="3"/>
      <c r="B3" s="4"/>
      <c r="C3" s="4"/>
      <c r="D3" s="4"/>
      <c r="E3" s="4"/>
      <c r="F3" s="4"/>
      <c r="G3" s="4"/>
      <c r="H3" s="5"/>
    </row>
    <row r="4" spans="1:8" ht="25.15" customHeight="1">
      <c r="A4" s="6"/>
      <c r="B4" s="7" t="s">
        <v>19</v>
      </c>
      <c r="C4" s="8"/>
      <c r="D4" s="7"/>
      <c r="E4" s="9"/>
      <c r="F4" s="9"/>
      <c r="G4" s="9"/>
      <c r="H4" s="10"/>
    </row>
    <row r="5" spans="1:8" ht="25.15" customHeight="1">
      <c r="A5" s="6"/>
      <c r="B5" s="7" t="s">
        <v>41</v>
      </c>
      <c r="C5" s="8"/>
      <c r="D5" s="7"/>
      <c r="E5" s="9"/>
      <c r="F5" s="9"/>
      <c r="G5" s="9"/>
      <c r="H5" s="10"/>
    </row>
    <row r="6" spans="1:8" ht="25.15" customHeight="1">
      <c r="A6" s="6"/>
      <c r="B6" s="7" t="s">
        <v>20</v>
      </c>
      <c r="C6" s="8"/>
      <c r="D6" s="11"/>
      <c r="E6" s="9"/>
      <c r="F6" s="9"/>
      <c r="G6" s="9"/>
      <c r="H6" s="10"/>
    </row>
    <row r="7" spans="1:8" ht="25.15" customHeight="1">
      <c r="A7" s="6"/>
      <c r="B7" s="7" t="s">
        <v>34</v>
      </c>
      <c r="C7" s="8"/>
      <c r="D7" s="11"/>
      <c r="E7" s="9"/>
      <c r="F7" s="9"/>
      <c r="G7" s="9"/>
      <c r="H7" s="10"/>
    </row>
    <row r="8" spans="1:8">
      <c r="A8" s="6"/>
      <c r="B8" s="7" t="s">
        <v>1</v>
      </c>
      <c r="C8" s="8"/>
      <c r="D8" s="12"/>
      <c r="E8" s="12"/>
      <c r="F8" s="12"/>
      <c r="G8" s="12"/>
      <c r="H8" s="13"/>
    </row>
    <row r="9" spans="1:8">
      <c r="A9" s="6"/>
      <c r="B9" s="7" t="s">
        <v>2</v>
      </c>
      <c r="C9" s="8"/>
      <c r="D9" s="12"/>
      <c r="E9" s="8"/>
      <c r="F9" s="8"/>
      <c r="G9" s="8"/>
      <c r="H9" s="14"/>
    </row>
    <row r="10" spans="1:8">
      <c r="A10" s="6"/>
      <c r="B10" s="50" t="s">
        <v>3</v>
      </c>
      <c r="C10" s="50"/>
      <c r="D10" s="50"/>
      <c r="E10" s="50"/>
      <c r="F10" s="50"/>
      <c r="G10" s="50"/>
      <c r="H10" s="51"/>
    </row>
    <row r="11" spans="1:8">
      <c r="A11" s="15"/>
      <c r="B11" s="16"/>
      <c r="C11" s="17"/>
      <c r="D11" s="16"/>
      <c r="E11" s="18"/>
      <c r="F11" s="18"/>
      <c r="G11" s="18"/>
      <c r="H11" s="19"/>
    </row>
    <row r="12" spans="1:8" ht="35">
      <c r="A12" s="20"/>
      <c r="B12" s="52" t="s">
        <v>4</v>
      </c>
      <c r="C12" s="52"/>
      <c r="D12" s="52" t="s">
        <v>5</v>
      </c>
      <c r="E12" s="52"/>
      <c r="F12" s="20" t="s">
        <v>6</v>
      </c>
      <c r="G12" s="20"/>
      <c r="H12" s="20" t="s">
        <v>7</v>
      </c>
    </row>
    <row r="13" spans="1:8" ht="42.75" customHeight="1">
      <c r="A13" s="21" t="s">
        <v>22</v>
      </c>
      <c r="B13" s="53" t="s">
        <v>8</v>
      </c>
      <c r="C13" s="54"/>
      <c r="D13" s="55">
        <f>F26</f>
        <v>3521.1</v>
      </c>
      <c r="E13" s="55"/>
      <c r="F13" s="22"/>
      <c r="G13" s="22"/>
      <c r="H13" s="23"/>
    </row>
    <row r="14" spans="1:8" ht="42.75" customHeight="1">
      <c r="A14" s="21" t="s">
        <v>30</v>
      </c>
      <c r="B14" s="53" t="s">
        <v>23</v>
      </c>
      <c r="C14" s="54"/>
      <c r="D14" s="55">
        <f>F31</f>
        <v>843.63589999999999</v>
      </c>
      <c r="E14" s="55"/>
      <c r="F14" s="22"/>
      <c r="G14" s="22"/>
      <c r="H14" s="23"/>
    </row>
    <row r="15" spans="1:8" ht="42.75" customHeight="1">
      <c r="A15" s="21"/>
      <c r="B15" s="64" t="s">
        <v>24</v>
      </c>
      <c r="C15" s="65"/>
      <c r="D15" s="66">
        <f>SUM(D5:D14)</f>
        <v>4364.7358999999997</v>
      </c>
      <c r="E15" s="67"/>
      <c r="F15" s="22"/>
      <c r="G15" s="45"/>
    </row>
    <row r="16" spans="1:8" ht="42.75" customHeight="1">
      <c r="A16" s="21"/>
      <c r="B16" s="64" t="s">
        <v>25</v>
      </c>
      <c r="C16" s="65"/>
      <c r="D16" s="68">
        <f>D15*6%</f>
        <v>261.88415399999997</v>
      </c>
      <c r="E16" s="68"/>
      <c r="F16" s="22"/>
      <c r="G16" s="22"/>
      <c r="H16" s="23"/>
    </row>
    <row r="17" spans="1:8" ht="39.5" customHeight="1">
      <c r="A17" s="69" t="s">
        <v>26</v>
      </c>
      <c r="B17" s="70"/>
      <c r="C17" s="70"/>
      <c r="D17" s="71">
        <f>D15+D16</f>
        <v>4626.620054</v>
      </c>
      <c r="E17" s="71"/>
      <c r="F17" s="40"/>
      <c r="G17" s="40"/>
      <c r="H17" s="41"/>
    </row>
    <row r="18" spans="1:8">
      <c r="A18" s="24" t="s">
        <v>9</v>
      </c>
      <c r="B18" s="25"/>
      <c r="C18" s="26"/>
      <c r="D18" s="25"/>
      <c r="E18" s="27"/>
      <c r="F18" s="27"/>
      <c r="G18" s="27"/>
      <c r="H18" s="28"/>
    </row>
    <row r="19" spans="1:8" ht="25.15" customHeight="1">
      <c r="A19" s="61"/>
      <c r="B19" s="62"/>
      <c r="C19" s="62"/>
      <c r="D19" s="62"/>
      <c r="E19" s="62"/>
      <c r="F19" s="62"/>
      <c r="G19" s="62"/>
      <c r="H19" s="63"/>
    </row>
    <row r="20" spans="1:8" ht="25.15" customHeight="1">
      <c r="A20" s="61"/>
      <c r="B20" s="62"/>
      <c r="C20" s="62"/>
      <c r="D20" s="62"/>
      <c r="E20" s="62"/>
      <c r="F20" s="62"/>
      <c r="G20" s="62"/>
      <c r="H20" s="63"/>
    </row>
    <row r="21" spans="1:8" ht="25.15" customHeight="1">
      <c r="A21" s="61"/>
      <c r="B21" s="62"/>
      <c r="C21" s="62"/>
      <c r="D21" s="62"/>
      <c r="E21" s="62"/>
      <c r="F21" s="62"/>
      <c r="G21" s="62"/>
      <c r="H21" s="63"/>
    </row>
    <row r="22" spans="1:8" ht="70">
      <c r="A22" s="20" t="s">
        <v>31</v>
      </c>
      <c r="B22" s="20" t="s">
        <v>4</v>
      </c>
      <c r="C22" s="29" t="s">
        <v>10</v>
      </c>
      <c r="D22" s="30" t="s">
        <v>12</v>
      </c>
      <c r="E22" s="30" t="s">
        <v>13</v>
      </c>
      <c r="F22" s="29" t="s">
        <v>11</v>
      </c>
      <c r="G22" s="29" t="s">
        <v>36</v>
      </c>
      <c r="H22" s="20" t="s">
        <v>7</v>
      </c>
    </row>
    <row r="23" spans="1:8" ht="52.5" customHeight="1">
      <c r="A23" s="72">
        <v>1</v>
      </c>
      <c r="B23" s="23" t="s">
        <v>14</v>
      </c>
      <c r="C23" s="35">
        <v>1000</v>
      </c>
      <c r="D23" s="33">
        <v>2.1211000000000002</v>
      </c>
      <c r="E23" s="33">
        <v>1</v>
      </c>
      <c r="F23" s="32">
        <v>2121.1</v>
      </c>
      <c r="G23" s="46" t="s">
        <v>37</v>
      </c>
      <c r="H23" s="39" t="s">
        <v>17</v>
      </c>
    </row>
    <row r="24" spans="1:8" ht="52.5" customHeight="1">
      <c r="A24" s="73"/>
      <c r="B24" s="36" t="s">
        <v>18</v>
      </c>
      <c r="C24" s="35">
        <v>400</v>
      </c>
      <c r="D24" s="33">
        <v>0</v>
      </c>
      <c r="E24" s="33">
        <v>1</v>
      </c>
      <c r="F24" s="32">
        <f>C24*D24*E24</f>
        <v>0</v>
      </c>
      <c r="G24" s="46" t="s">
        <v>38</v>
      </c>
      <c r="H24" s="38" t="s">
        <v>35</v>
      </c>
    </row>
    <row r="25" spans="1:8" s="78" customFormat="1" ht="52.5" customHeight="1">
      <c r="A25" s="74">
        <v>2</v>
      </c>
      <c r="B25" s="75" t="s">
        <v>16</v>
      </c>
      <c r="C25" s="76">
        <v>1400</v>
      </c>
      <c r="D25" s="74">
        <v>1</v>
      </c>
      <c r="E25" s="74">
        <v>1</v>
      </c>
      <c r="F25" s="76">
        <f>C25*D25*E25</f>
        <v>1400</v>
      </c>
      <c r="G25" s="77" t="s">
        <v>39</v>
      </c>
      <c r="H25" s="75" t="s">
        <v>21</v>
      </c>
    </row>
    <row r="26" spans="1:8" ht="56" customHeight="1">
      <c r="A26" s="59" t="s">
        <v>15</v>
      </c>
      <c r="B26" s="60"/>
      <c r="C26" s="60"/>
      <c r="D26" s="60"/>
      <c r="E26" s="60"/>
      <c r="F26" s="31">
        <f>SUM(F23:F25)</f>
        <v>3521.1</v>
      </c>
      <c r="G26" s="31"/>
      <c r="H26" s="31"/>
    </row>
    <row r="27" spans="1:8" ht="25.15" customHeight="1">
      <c r="A27" s="61"/>
      <c r="B27" s="62"/>
      <c r="C27" s="62"/>
      <c r="D27" s="62"/>
      <c r="E27" s="62"/>
      <c r="F27" s="62"/>
      <c r="G27" s="62"/>
      <c r="H27" s="63"/>
    </row>
    <row r="28" spans="1:8" ht="70">
      <c r="A28" s="20" t="s">
        <v>32</v>
      </c>
      <c r="B28" s="20" t="s">
        <v>4</v>
      </c>
      <c r="C28" s="29" t="s">
        <v>10</v>
      </c>
      <c r="D28" s="30" t="s">
        <v>12</v>
      </c>
      <c r="E28" s="30" t="s">
        <v>13</v>
      </c>
      <c r="F28" s="29" t="s">
        <v>11</v>
      </c>
      <c r="G28" s="29" t="s">
        <v>36</v>
      </c>
      <c r="H28" s="20" t="s">
        <v>7</v>
      </c>
    </row>
    <row r="29" spans="1:8" ht="33" customHeight="1">
      <c r="A29" s="42"/>
      <c r="B29" s="56" t="s">
        <v>27</v>
      </c>
      <c r="C29" s="57"/>
      <c r="D29" s="57"/>
      <c r="E29" s="57"/>
      <c r="F29" s="57"/>
      <c r="G29" s="57"/>
      <c r="H29" s="58"/>
    </row>
    <row r="30" spans="1:8" ht="46.5" customHeight="1">
      <c r="A30" s="33">
        <v>1</v>
      </c>
      <c r="B30" s="38" t="s">
        <v>33</v>
      </c>
      <c r="C30" s="43">
        <v>843635.9</v>
      </c>
      <c r="D30" s="33">
        <v>1</v>
      </c>
      <c r="E30" s="44" t="s">
        <v>43</v>
      </c>
      <c r="F30" s="32">
        <f>E30*C30</f>
        <v>843.63589999999999</v>
      </c>
      <c r="G30" s="46" t="s">
        <v>40</v>
      </c>
      <c r="H30" s="34" t="s">
        <v>28</v>
      </c>
    </row>
    <row r="31" spans="1:8" ht="33.75" customHeight="1">
      <c r="A31" s="59" t="s">
        <v>29</v>
      </c>
      <c r="B31" s="60"/>
      <c r="C31" s="60"/>
      <c r="D31" s="60"/>
      <c r="E31" s="60"/>
      <c r="F31" s="31">
        <f>SUM(F30:F30)</f>
        <v>843.63589999999999</v>
      </c>
      <c r="G31" s="31"/>
      <c r="H31" s="31"/>
    </row>
  </sheetData>
  <mergeCells count="22">
    <mergeCell ref="A26:E26"/>
    <mergeCell ref="A27:H27"/>
    <mergeCell ref="B29:H29"/>
    <mergeCell ref="A31:E31"/>
    <mergeCell ref="A17:C17"/>
    <mergeCell ref="D17:E17"/>
    <mergeCell ref="A19:H19"/>
    <mergeCell ref="A20:H20"/>
    <mergeCell ref="A21:H21"/>
    <mergeCell ref="A23:A24"/>
    <mergeCell ref="B14:C14"/>
    <mergeCell ref="D14:E14"/>
    <mergeCell ref="B15:C15"/>
    <mergeCell ref="D15:E15"/>
    <mergeCell ref="B16:C16"/>
    <mergeCell ref="D16:E16"/>
    <mergeCell ref="A2:H2"/>
    <mergeCell ref="B10:H10"/>
    <mergeCell ref="B12:C12"/>
    <mergeCell ref="D12:E12"/>
    <mergeCell ref="B13:C13"/>
    <mergeCell ref="D13:E13"/>
  </mergeCells>
  <phoneticPr fontId="2" type="noConversion"/>
  <pageMargins left="0.7" right="0.7" top="0.78740157499999996" bottom="0.78740157499999996" header="0.3" footer="0.3"/>
  <pageSetup paperSize="9" scale="3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预算</vt:lpstr>
      <vt:lpstr>结算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lihanbin581127@outlook.com</dc:creator>
  <cp:lastModifiedBy>lihanbin581127@outlook.com</cp:lastModifiedBy>
  <cp:lastPrinted>2024-05-11T01:45:21Z</cp:lastPrinted>
  <dcterms:created xsi:type="dcterms:W3CDTF">2024-05-10T06:44:45Z</dcterms:created>
  <dcterms:modified xsi:type="dcterms:W3CDTF">2024-06-25T05:10:26Z</dcterms:modified>
</cp:coreProperties>
</file>