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2024别克新车发布会\"/>
    </mc:Choice>
  </mc:AlternateContent>
  <xr:revisionPtr revIDLastSave="0" documentId="8_{9442E26D-C15B-4CA8-88BF-EB9450DC328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结算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7" l="1"/>
  <c r="G66" i="7"/>
  <c r="G67" i="7"/>
  <c r="G63" i="7"/>
  <c r="G55" i="7"/>
  <c r="G56" i="7"/>
  <c r="G57" i="7"/>
  <c r="G58" i="7"/>
  <c r="G59" i="7"/>
  <c r="G60" i="7"/>
  <c r="G61" i="7"/>
  <c r="G62" i="7"/>
  <c r="G64" i="7"/>
  <c r="G68" i="7"/>
  <c r="G54" i="7"/>
  <c r="G53" i="7"/>
  <c r="G5" i="7"/>
  <c r="G32" i="7"/>
  <c r="G35" i="7"/>
  <c r="G33" i="7"/>
  <c r="G36" i="7"/>
  <c r="G31" i="7"/>
  <c r="G50" i="7"/>
  <c r="G48" i="7"/>
  <c r="G37" i="7"/>
  <c r="G38" i="7"/>
  <c r="G26" i="7"/>
  <c r="G22" i="7"/>
  <c r="G21" i="7"/>
  <c r="G19" i="7"/>
  <c r="G20" i="7"/>
  <c r="G18" i="7"/>
  <c r="G16" i="7"/>
  <c r="G13" i="7"/>
  <c r="G8" i="7"/>
  <c r="G4" i="7" l="1"/>
  <c r="G6" i="7"/>
  <c r="G7" i="7"/>
  <c r="G9" i="7"/>
  <c r="G10" i="7"/>
  <c r="G11" i="7"/>
  <c r="G12" i="7"/>
  <c r="G14" i="7"/>
  <c r="G15" i="7"/>
  <c r="G17" i="7"/>
  <c r="G23" i="7"/>
  <c r="G24" i="7"/>
  <c r="G25" i="7"/>
  <c r="G27" i="7"/>
  <c r="G28" i="7"/>
  <c r="G29" i="7"/>
  <c r="G30" i="7"/>
  <c r="G34" i="7"/>
  <c r="G39" i="7"/>
  <c r="G40" i="7"/>
  <c r="G41" i="7"/>
  <c r="G42" i="7"/>
  <c r="G43" i="7"/>
  <c r="G44" i="7"/>
  <c r="G45" i="7"/>
  <c r="G46" i="7"/>
  <c r="G47" i="7"/>
  <c r="G49" i="7"/>
  <c r="G51" i="7"/>
  <c r="G52" i="7"/>
  <c r="G69" i="7"/>
  <c r="G70" i="7"/>
  <c r="G71" i="7"/>
  <c r="G72" i="7"/>
  <c r="G73" i="7"/>
  <c r="G3" i="7"/>
  <c r="G74" i="7" l="1"/>
  <c r="G75" i="7" s="1"/>
  <c r="G76" i="7" l="1"/>
</calcChain>
</file>

<file path=xl/sharedStrings.xml><?xml version="1.0" encoding="utf-8"?>
<sst xmlns="http://schemas.openxmlformats.org/spreadsheetml/2006/main" count="137" uniqueCount="121">
  <si>
    <t>规格</t>
  </si>
  <si>
    <t>次数</t>
  </si>
  <si>
    <t>数量</t>
  </si>
  <si>
    <t>备注</t>
  </si>
  <si>
    <t>客房</t>
  </si>
  <si>
    <t>标准大床房（含单早，wifi，服务费）</t>
  </si>
  <si>
    <t>用餐</t>
  </si>
  <si>
    <t>车辆</t>
  </si>
  <si>
    <t>接送机矿泉水</t>
  </si>
  <si>
    <t>暂按每人2瓶预估</t>
  </si>
  <si>
    <t>物料</t>
  </si>
  <si>
    <t>接机牌</t>
  </si>
  <si>
    <t>短驳手举牌</t>
  </si>
  <si>
    <t>KT板＋把手</t>
  </si>
  <si>
    <t>大巴车头牌</t>
  </si>
  <si>
    <t>塑封A4（接驳&amp;接机）</t>
  </si>
  <si>
    <t>LED手举牌</t>
  </si>
  <si>
    <t>行李牌</t>
  </si>
  <si>
    <t>餐券</t>
  </si>
  <si>
    <t>工作人员</t>
  </si>
  <si>
    <t>用餐合计</t>
  </si>
  <si>
    <t>酒店工作人员</t>
  </si>
  <si>
    <t>机场迎宾</t>
  </si>
  <si>
    <t>备用金</t>
  </si>
  <si>
    <t>参会人员信息登记系统</t>
  </si>
  <si>
    <t>网站注册订房系统</t>
  </si>
  <si>
    <t>支持在线注册预订，包含平台架构、页面设计、服务器租赁、系统运维</t>
  </si>
  <si>
    <t>在线支付功能模块使用费</t>
  </si>
  <si>
    <t>支付宝和微信快捷支付，包含退款手续费</t>
  </si>
  <si>
    <t>客服人员</t>
  </si>
  <si>
    <t>短信平台使用费</t>
  </si>
  <si>
    <t>按20次计算</t>
  </si>
  <si>
    <t>热线电话</t>
  </si>
  <si>
    <t>总计（Net）</t>
  </si>
  <si>
    <t>酒店签到背板</t>
    <phoneticPr fontId="25" type="noConversion"/>
  </si>
  <si>
    <t>核心经销商会议</t>
    <phoneticPr fontId="25" type="noConversion"/>
  </si>
  <si>
    <t>直播人员</t>
    <phoneticPr fontId="25" type="noConversion"/>
  </si>
  <si>
    <t>北京丽都维景酒店（16:30-18:00）</t>
    <phoneticPr fontId="25" type="noConversion"/>
  </si>
  <si>
    <t>4月24日圆桌晚餐</t>
    <phoneticPr fontId="25" type="noConversion"/>
  </si>
  <si>
    <t>4月24日发布日53座大巴酒店-会场往返接送</t>
    <phoneticPr fontId="25" type="noConversion"/>
  </si>
  <si>
    <t>4月23日员工场用车</t>
    <phoneticPr fontId="25" type="noConversion"/>
  </si>
  <si>
    <t>北京丽都维景酒店</t>
    <phoneticPr fontId="25" type="noConversion"/>
  </si>
  <si>
    <t>会议室</t>
    <phoneticPr fontId="25" type="noConversion"/>
  </si>
  <si>
    <t>满足150人会议室，含LED</t>
    <phoneticPr fontId="25" type="noConversion"/>
  </si>
  <si>
    <t>最终以实际费用为准（18:00-21:00 每小时一班 4班 ）</t>
    <phoneticPr fontId="25" type="noConversion"/>
  </si>
  <si>
    <t>最终以实际费用为准（6:00-13:00每小时一班 8班）</t>
    <phoneticPr fontId="25" type="noConversion"/>
  </si>
  <si>
    <t>单价</t>
    <phoneticPr fontId="25" type="noConversion"/>
  </si>
  <si>
    <t>【SOW】 2024年别克之夜活动会务 2024 Buick Gala Night Event Conference related content</t>
    <phoneticPr fontId="25" type="noConversion"/>
  </si>
  <si>
    <t>总计</t>
    <phoneticPr fontId="25" type="noConversion"/>
  </si>
  <si>
    <t>北京丽都维景酒店或同类型酒店
特别说明：实际可控房量以预订当天酒店提供的数量为准</t>
    <phoneticPr fontId="25" type="noConversion"/>
  </si>
  <si>
    <t>4月23日自助晚餐</t>
    <phoneticPr fontId="25" type="noConversion"/>
  </si>
  <si>
    <t>北京丽都维景酒店（11:30-12:30）</t>
    <phoneticPr fontId="25" type="noConversion"/>
  </si>
  <si>
    <t>4月24日自助午餐</t>
    <phoneticPr fontId="25" type="noConversion"/>
  </si>
  <si>
    <t>4月23日53座大巴北京大兴机场接机</t>
    <phoneticPr fontId="25" type="noConversion"/>
  </si>
  <si>
    <t>从10:00-16:00暂按一小时一班计算，打包价计算（8H100KM)，最终费用以实际发生为准</t>
    <phoneticPr fontId="25" type="noConversion"/>
  </si>
  <si>
    <t>4月23日53座大巴北京首都机场接机</t>
    <phoneticPr fontId="25" type="noConversion"/>
  </si>
  <si>
    <t>车费</t>
    <phoneticPr fontId="25" type="noConversion"/>
  </si>
  <si>
    <t>工作人员用车 最终以实际费用为准</t>
    <phoneticPr fontId="25" type="noConversion"/>
  </si>
  <si>
    <t>以实际费用为准</t>
    <phoneticPr fontId="25" type="noConversion"/>
  </si>
  <si>
    <t>2*3</t>
    <phoneticPr fontId="25" type="noConversion"/>
  </si>
  <si>
    <t xml:space="preserve">L5*H3 </t>
    <phoneticPr fontId="25" type="noConversion"/>
  </si>
  <si>
    <t>用车费用，以实际使用为准</t>
  </si>
  <si>
    <t>净价</t>
    <phoneticPr fontId="25" type="noConversion"/>
  </si>
  <si>
    <t>4.23入住</t>
    <phoneticPr fontId="25" type="noConversion"/>
  </si>
  <si>
    <t>4.24入住</t>
    <phoneticPr fontId="25" type="noConversion"/>
  </si>
  <si>
    <t>现场点酒水、主桌加菜</t>
    <phoneticPr fontId="25" type="noConversion"/>
  </si>
  <si>
    <t>4月24日发布日考斯特酒店-会场往返接送</t>
    <phoneticPr fontId="25" type="noConversion"/>
  </si>
  <si>
    <t>1辆，打包价计算（8H100KM)</t>
    <phoneticPr fontId="25" type="noConversion"/>
  </si>
  <si>
    <t>3辆，打包价计算（8H100KM)</t>
    <phoneticPr fontId="25" type="noConversion"/>
  </si>
  <si>
    <t>4月25日考斯特酒店-北京大兴机场单次使用价格</t>
    <phoneticPr fontId="25" type="noConversion"/>
  </si>
  <si>
    <t>4月25日考斯特酒店-北京首都机场单次使用价格</t>
    <phoneticPr fontId="25" type="noConversion"/>
  </si>
  <si>
    <t>4月25日考斯特酒店-高铁站单次使用价格</t>
    <phoneticPr fontId="25" type="noConversion"/>
  </si>
  <si>
    <t>VIP车费</t>
    <phoneticPr fontId="25" type="noConversion"/>
  </si>
  <si>
    <t>4月24日GL8接机北京大兴机场接机</t>
    <phoneticPr fontId="25" type="noConversion"/>
  </si>
  <si>
    <t>4月24日GL8接机北京首都机场接机</t>
    <phoneticPr fontId="25" type="noConversion"/>
  </si>
  <si>
    <t>4月23日GL8接机北京首都机场接机</t>
    <phoneticPr fontId="25" type="noConversion"/>
  </si>
  <si>
    <t>4月23日GL8接站高铁站接站</t>
    <phoneticPr fontId="25" type="noConversion"/>
  </si>
  <si>
    <t>4月24日GL8接站高铁站接站</t>
    <phoneticPr fontId="25" type="noConversion"/>
  </si>
  <si>
    <t>23日晚餐</t>
    <phoneticPr fontId="25" type="noConversion"/>
  </si>
  <si>
    <t>24日午餐</t>
  </si>
  <si>
    <t>24日午餐</t>
    <phoneticPr fontId="25" type="noConversion"/>
  </si>
  <si>
    <t>24日晚餐</t>
    <phoneticPr fontId="25" type="noConversion"/>
  </si>
  <si>
    <t>会场工作人员</t>
    <phoneticPr fontId="25" type="noConversion"/>
  </si>
  <si>
    <t>会务服务共6人，含会务指引、会议服务。</t>
    <phoneticPr fontId="25" type="noConversion"/>
  </si>
  <si>
    <t>2辆</t>
    <phoneticPr fontId="25" type="noConversion"/>
  </si>
  <si>
    <t>1辆</t>
    <phoneticPr fontId="25" type="noConversion"/>
  </si>
  <si>
    <t>4月25日、26日53座大巴酒店送到车展</t>
    <phoneticPr fontId="25" type="noConversion"/>
  </si>
  <si>
    <t>4月26日考斯特酒店送到车展</t>
    <phoneticPr fontId="25" type="noConversion"/>
  </si>
  <si>
    <t>4月23日考斯特接机北京首都机场接机</t>
    <phoneticPr fontId="25" type="noConversion"/>
  </si>
  <si>
    <t>4月23日333座中巴接机北京首都机场接机</t>
    <phoneticPr fontId="25" type="noConversion"/>
  </si>
  <si>
    <t>4月23日考斯特接站高铁站接站</t>
    <phoneticPr fontId="25" type="noConversion"/>
  </si>
  <si>
    <t>前往机场打车报销</t>
    <phoneticPr fontId="25" type="noConversion"/>
  </si>
  <si>
    <t>费用预估，以实际为准</t>
    <phoneticPr fontId="25" type="noConversion"/>
  </si>
  <si>
    <t>北京会展速8酒店</t>
    <phoneticPr fontId="25" type="noConversion"/>
  </si>
  <si>
    <t>双床房2人1间，4.23-4.25三晚</t>
    <phoneticPr fontId="25" type="noConversion"/>
  </si>
  <si>
    <t>双床房2人1间，4.26一晚</t>
    <phoneticPr fontId="25" type="noConversion"/>
  </si>
  <si>
    <t>2辆，打包价计算（8H100KM)</t>
    <phoneticPr fontId="25" type="noConversion"/>
  </si>
  <si>
    <t>套房差价</t>
    <phoneticPr fontId="25" type="noConversion"/>
  </si>
  <si>
    <t>沈利4晚+马坚1晚</t>
    <phoneticPr fontId="25" type="noConversion"/>
  </si>
  <si>
    <t>水果采购</t>
    <phoneticPr fontId="25" type="noConversion"/>
  </si>
  <si>
    <t>大交通</t>
    <phoneticPr fontId="25" type="noConversion"/>
  </si>
  <si>
    <t>往返经济舱，往返高铁</t>
    <phoneticPr fontId="25" type="noConversion"/>
  </si>
  <si>
    <t>打火机</t>
  </si>
  <si>
    <t>咖啡</t>
  </si>
  <si>
    <t>雪茄</t>
  </si>
  <si>
    <t>买烟</t>
  </si>
  <si>
    <t>陈皮</t>
  </si>
  <si>
    <t>sturat房间</t>
  </si>
  <si>
    <t>24日外方晚餐</t>
  </si>
  <si>
    <t>工作人员用餐</t>
  </si>
  <si>
    <t>运费</t>
  </si>
  <si>
    <t>快递费</t>
  </si>
  <si>
    <t>红酒</t>
    <phoneticPr fontId="25" type="noConversion"/>
  </si>
  <si>
    <t>白酒</t>
    <phoneticPr fontId="25" type="noConversion"/>
  </si>
  <si>
    <t>2人，10天</t>
    <phoneticPr fontId="25" type="noConversion"/>
  </si>
  <si>
    <t>人员暂按3个机场火车站 15人，含餐补（80/人）以实际发生费用为准</t>
    <phoneticPr fontId="25" type="noConversion"/>
  </si>
  <si>
    <t>控房签到、会务、餐饮共10人，含会务指引、会议服务、送机人员。</t>
    <phoneticPr fontId="25" type="noConversion"/>
  </si>
  <si>
    <t>酒吧</t>
    <phoneticPr fontId="25" type="noConversion"/>
  </si>
  <si>
    <t>霍庆革报销</t>
    <phoneticPr fontId="25" type="noConversion"/>
  </si>
  <si>
    <t>翻译费</t>
    <phoneticPr fontId="25" type="noConversion"/>
  </si>
  <si>
    <t>服务费10%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</si>
</sst>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3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1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6" borderId="0" applyNumberFormat="0" applyBorder="0" applyProtection="0">
      <alignment vertical="center"/>
    </xf>
    <xf numFmtId="0" fontId="7" fillId="5" borderId="5" applyNumberFormat="0" applyAlignment="0" applyProtection="0">
      <alignment vertical="center"/>
    </xf>
    <xf numFmtId="0" fontId="8" fillId="7" borderId="5" applyNumberForma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9" borderId="0" applyNumberFormat="0" applyBorder="0" applyProtection="0">
      <alignment vertical="center"/>
    </xf>
    <xf numFmtId="0" fontId="8" fillId="7" borderId="5" applyNumberForma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Protection="0">
      <alignment vertical="center"/>
    </xf>
    <xf numFmtId="0" fontId="11" fillId="0" borderId="6" applyNumberForma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11" borderId="0" applyNumberFormat="0" applyBorder="0" applyProtection="0">
      <alignment vertical="center"/>
    </xf>
    <xf numFmtId="0" fontId="6" fillId="5" borderId="4" applyNumberFormat="0" applyAlignment="0" applyProtection="0">
      <alignment vertical="center"/>
    </xf>
    <xf numFmtId="0" fontId="5" fillId="12" borderId="0" applyNumberFormat="0" applyBorder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7" fillId="5" borderId="5" applyNumberFormat="0" applyAlignment="0" applyProtection="0">
      <alignment vertical="center"/>
    </xf>
    <xf numFmtId="0" fontId="5" fillId="7" borderId="0" applyNumberFormat="0" applyBorder="0" applyProtection="0">
      <alignment vertical="center"/>
    </xf>
    <xf numFmtId="0" fontId="11" fillId="0" borderId="6" applyNumberFormat="0" applyProtection="0">
      <alignment vertical="center"/>
    </xf>
    <xf numFmtId="0" fontId="5" fillId="4" borderId="0" applyNumberFormat="0" applyBorder="0" applyProtection="0">
      <alignment vertical="center"/>
    </xf>
    <xf numFmtId="0" fontId="14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8" applyNumberForma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3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5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6" borderId="0" applyNumberFormat="0" applyBorder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7" borderId="0" applyNumberFormat="0" applyBorder="0" applyProtection="0">
      <alignment vertical="center"/>
    </xf>
    <xf numFmtId="0" fontId="9" fillId="17" borderId="0" applyNumberFormat="0" applyBorder="0" applyProtection="0">
      <alignment vertical="center"/>
    </xf>
    <xf numFmtId="0" fontId="14" fillId="0" borderId="0">
      <alignment vertical="center"/>
    </xf>
    <xf numFmtId="0" fontId="17" fillId="0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18" fillId="11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8" borderId="0" applyNumberFormat="0" applyBorder="0" applyProtection="0">
      <alignment vertical="center"/>
    </xf>
    <xf numFmtId="0" fontId="9" fillId="18" borderId="0" applyNumberFormat="0" applyBorder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Protection="0">
      <alignment vertical="center"/>
    </xf>
    <xf numFmtId="0" fontId="9" fillId="21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22" borderId="0" applyNumberFormat="0" applyBorder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Protection="0">
      <alignment vertical="center"/>
    </xf>
    <xf numFmtId="0" fontId="9" fillId="23" borderId="0" applyNumberFormat="0" applyBorder="0" applyProtection="0">
      <alignment vertical="center"/>
    </xf>
    <xf numFmtId="0" fontId="9" fillId="23" borderId="0" applyNumberFormat="0" applyBorder="0" applyProtection="0">
      <alignment vertical="center"/>
    </xf>
    <xf numFmtId="0" fontId="9" fillId="24" borderId="0" applyNumberFormat="0" applyBorder="0" applyProtection="0">
      <alignment vertical="center"/>
    </xf>
    <xf numFmtId="0" fontId="9" fillId="24" borderId="0" applyNumberFormat="0" applyBorder="0" applyProtection="0">
      <alignment vertical="center"/>
    </xf>
    <xf numFmtId="0" fontId="9" fillId="18" borderId="0" applyNumberFormat="0" applyBorder="0" applyProtection="0">
      <alignment vertical="center"/>
    </xf>
    <xf numFmtId="0" fontId="9" fillId="9" borderId="0" applyNumberFormat="0" applyBorder="0" applyProtection="0">
      <alignment vertical="center"/>
    </xf>
    <xf numFmtId="0" fontId="9" fillId="18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18" fillId="11" borderId="0" applyNumberFormat="0" applyBorder="0" applyProtection="0">
      <alignment vertical="center"/>
    </xf>
    <xf numFmtId="0" fontId="7" fillId="5" borderId="5" applyNumberFormat="0" applyProtection="0">
      <alignment vertical="center"/>
    </xf>
    <xf numFmtId="0" fontId="7" fillId="5" borderId="5" applyNumberFormat="0" applyProtection="0">
      <alignment vertical="center"/>
    </xf>
    <xf numFmtId="0" fontId="20" fillId="25" borderId="9" applyNumberFormat="0" applyProtection="0">
      <alignment vertical="center"/>
    </xf>
    <xf numFmtId="0" fontId="20" fillId="25" borderId="9" applyNumberForma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2" fillId="12" borderId="0" applyNumberFormat="0" applyBorder="0" applyProtection="0">
      <alignment vertical="center"/>
    </xf>
    <xf numFmtId="0" fontId="22" fillId="12" borderId="0" applyNumberFormat="0" applyBorder="0" applyProtection="0">
      <alignment vertical="center"/>
    </xf>
    <xf numFmtId="0" fontId="23" fillId="0" borderId="10" applyNumberFormat="0" applyProtection="0">
      <alignment vertical="center"/>
    </xf>
    <xf numFmtId="0" fontId="23" fillId="0" borderId="10" applyNumberFormat="0" applyProtection="0">
      <alignment vertical="center"/>
    </xf>
    <xf numFmtId="0" fontId="15" fillId="0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20" fillId="25" borderId="9" applyNumberFormat="0" applyAlignment="0" applyProtection="0">
      <alignment vertical="center"/>
    </xf>
    <xf numFmtId="0" fontId="12" fillId="0" borderId="7" applyNumberFormat="0" applyProtection="0">
      <alignment vertical="center"/>
    </xf>
    <xf numFmtId="0" fontId="12" fillId="0" borderId="7" applyNumberFormat="0" applyProtection="0">
      <alignment vertical="center"/>
    </xf>
    <xf numFmtId="0" fontId="19" fillId="22" borderId="0" applyNumberFormat="0" applyBorder="0" applyProtection="0">
      <alignment vertical="center"/>
    </xf>
    <xf numFmtId="0" fontId="14" fillId="26" borderId="11" applyNumberForma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6" borderId="11" applyNumberFormat="0" applyProtection="0">
      <alignment vertical="center"/>
    </xf>
    <xf numFmtId="0" fontId="6" fillId="5" borderId="4" applyNumberForma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5" borderId="4" applyNumberFormat="0" applyProtection="0">
      <alignment vertical="center"/>
    </xf>
    <xf numFmtId="0" fontId="14" fillId="0" borderId="0">
      <alignment vertical="center"/>
    </xf>
    <xf numFmtId="0" fontId="17" fillId="0" borderId="0" applyNumberFormat="0" applyBorder="0" applyProtection="0">
      <alignment vertical="center"/>
    </xf>
    <xf numFmtId="0" fontId="24" fillId="0" borderId="12" applyNumberFormat="0" applyProtection="0">
      <alignment vertical="center"/>
    </xf>
    <xf numFmtId="0" fontId="24" fillId="0" borderId="12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4" fillId="26" borderId="11" applyNumberFormat="0" applyFont="0" applyAlignment="0" applyProtection="0">
      <alignment vertical="center"/>
    </xf>
    <xf numFmtId="0" fontId="14" fillId="26" borderId="11" applyNumberFormat="0" applyFont="0" applyAlignment="0" applyProtection="0">
      <alignment vertical="center"/>
    </xf>
  </cellStyleXfs>
  <cellXfs count="42">
    <xf numFmtId="0" fontId="0" fillId="0" borderId="0" xfId="0">
      <alignment vertical="center"/>
    </xf>
    <xf numFmtId="0" fontId="27" fillId="2" borderId="14" xfId="133" applyFont="1" applyFill="1" applyBorder="1" applyAlignment="1">
      <alignment horizontal="center" vertical="center" wrapText="1"/>
    </xf>
    <xf numFmtId="177" fontId="27" fillId="2" borderId="14" xfId="133" applyNumberFormat="1" applyFont="1" applyFill="1" applyBorder="1" applyAlignment="1">
      <alignment horizontal="center" vertical="center" wrapText="1"/>
    </xf>
    <xf numFmtId="0" fontId="28" fillId="0" borderId="14" xfId="133" applyFont="1" applyBorder="1" applyAlignment="1">
      <alignment horizontal="center" vertical="center" wrapText="1"/>
    </xf>
    <xf numFmtId="0" fontId="28" fillId="0" borderId="14" xfId="133" applyFont="1" applyBorder="1" applyAlignment="1">
      <alignment horizontal="left" vertical="center" wrapText="1"/>
    </xf>
    <xf numFmtId="177" fontId="28" fillId="0" borderId="14" xfId="133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9" fillId="0" borderId="14" xfId="133" applyFont="1" applyBorder="1" applyAlignment="1">
      <alignment horizontal="left" vertical="center" wrapText="1"/>
    </xf>
    <xf numFmtId="0" fontId="1" fillId="0" borderId="14" xfId="133" applyFont="1" applyBorder="1" applyAlignment="1">
      <alignment horizontal="left" vertical="center" wrapText="1"/>
    </xf>
    <xf numFmtId="0" fontId="1" fillId="0" borderId="14" xfId="133" applyFont="1" applyBorder="1" applyAlignment="1">
      <alignment horizontal="center" vertical="center" wrapText="1"/>
    </xf>
    <xf numFmtId="0" fontId="28" fillId="0" borderId="14" xfId="133" applyFont="1" applyBorder="1" applyAlignment="1">
      <alignment vertical="center" wrapText="1"/>
    </xf>
    <xf numFmtId="0" fontId="28" fillId="0" borderId="14" xfId="32" applyFont="1" applyBorder="1" applyAlignment="1">
      <alignment horizontal="left" vertical="center" wrapText="1"/>
    </xf>
    <xf numFmtId="177" fontId="28" fillId="0" borderId="14" xfId="32" applyNumberFormat="1" applyFont="1" applyBorder="1" applyAlignment="1">
      <alignment horizontal="center" vertical="center" wrapText="1"/>
    </xf>
    <xf numFmtId="0" fontId="28" fillId="0" borderId="14" xfId="88" applyFont="1" applyBorder="1" applyAlignment="1">
      <alignment horizontal="left" vertical="center" wrapText="1"/>
    </xf>
    <xf numFmtId="0" fontId="28" fillId="0" borderId="14" xfId="88" applyFont="1" applyBorder="1" applyAlignment="1">
      <alignment vertical="center" wrapText="1"/>
    </xf>
    <xf numFmtId="0" fontId="28" fillId="0" borderId="14" xfId="88" applyFont="1" applyBorder="1" applyAlignment="1">
      <alignment horizontal="center" vertical="center" wrapText="1"/>
    </xf>
    <xf numFmtId="177" fontId="28" fillId="0" borderId="14" xfId="88" applyNumberFormat="1" applyFont="1" applyBorder="1" applyAlignment="1">
      <alignment horizontal="center" vertical="center" wrapText="1"/>
    </xf>
    <xf numFmtId="176" fontId="2" fillId="3" borderId="14" xfId="133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/>
    </xf>
    <xf numFmtId="177" fontId="28" fillId="0" borderId="14" xfId="133" applyNumberFormat="1" applyFont="1" applyBorder="1" applyAlignment="1">
      <alignment vertical="center" wrapText="1"/>
    </xf>
    <xf numFmtId="0" fontId="28" fillId="27" borderId="14" xfId="32" applyFont="1" applyFill="1" applyBorder="1" applyAlignment="1">
      <alignment horizontal="left" vertical="center" wrapText="1"/>
    </xf>
    <xf numFmtId="0" fontId="28" fillId="27" borderId="14" xfId="133" applyFont="1" applyFill="1" applyBorder="1" applyAlignment="1">
      <alignment vertical="center" wrapText="1"/>
    </xf>
    <xf numFmtId="0" fontId="28" fillId="27" borderId="14" xfId="133" applyFont="1" applyFill="1" applyBorder="1" applyAlignment="1">
      <alignment horizontal="center" vertical="center" wrapText="1"/>
    </xf>
    <xf numFmtId="177" fontId="28" fillId="27" borderId="14" xfId="32" applyNumberFormat="1" applyFont="1" applyFill="1" applyBorder="1" applyAlignment="1">
      <alignment horizontal="center" vertical="center" wrapText="1"/>
    </xf>
    <xf numFmtId="177" fontId="28" fillId="27" borderId="14" xfId="133" applyNumberFormat="1" applyFont="1" applyFill="1" applyBorder="1" applyAlignment="1">
      <alignment horizontal="center" vertical="center" wrapText="1"/>
    </xf>
    <xf numFmtId="0" fontId="28" fillId="2" borderId="14" xfId="133" applyFont="1" applyFill="1" applyBorder="1" applyAlignment="1">
      <alignment horizontal="center" vertical="center" wrapText="1"/>
    </xf>
    <xf numFmtId="177" fontId="28" fillId="2" borderId="14" xfId="133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29" fillId="0" borderId="14" xfId="133" applyFont="1" applyBorder="1" applyAlignment="1">
      <alignment horizontal="center" vertical="center" wrapText="1"/>
    </xf>
    <xf numFmtId="0" fontId="29" fillId="0" borderId="14" xfId="88" applyFont="1" applyBorder="1" applyAlignment="1">
      <alignment horizontal="center" vertical="center" wrapText="1"/>
    </xf>
    <xf numFmtId="0" fontId="29" fillId="0" borderId="16" xfId="32" applyFont="1" applyBorder="1" applyAlignment="1">
      <alignment horizontal="center" vertical="center" wrapText="1"/>
    </xf>
    <xf numFmtId="0" fontId="29" fillId="0" borderId="17" xfId="32" applyFont="1" applyBorder="1" applyAlignment="1">
      <alignment horizontal="center" vertical="center" wrapText="1"/>
    </xf>
    <xf numFmtId="0" fontId="29" fillId="0" borderId="16" xfId="133" applyFont="1" applyBorder="1" applyAlignment="1">
      <alignment horizontal="center" vertical="center" wrapText="1"/>
    </xf>
    <xf numFmtId="0" fontId="29" fillId="0" borderId="17" xfId="133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7" fillId="2" borderId="14" xfId="133" applyFont="1" applyFill="1" applyBorder="1" applyAlignment="1">
      <alignment horizontal="center" vertical="center" wrapText="1"/>
    </xf>
    <xf numFmtId="0" fontId="28" fillId="0" borderId="16" xfId="133" applyFont="1" applyBorder="1" applyAlignment="1">
      <alignment horizontal="center" vertical="center" wrapText="1"/>
    </xf>
    <xf numFmtId="0" fontId="28" fillId="0" borderId="17" xfId="133" applyFont="1" applyBorder="1" applyAlignment="1">
      <alignment horizontal="center" vertical="center" wrapText="1"/>
    </xf>
    <xf numFmtId="0" fontId="28" fillId="0" borderId="13" xfId="133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71">
    <cellStyle name="_ET_STYLE_NoName_00_" xfId="7" xr:uid="{00000000-0005-0000-0000-000017000000}"/>
    <cellStyle name="0,0_x005f_x000d__x005f_x000a_NA_x005f_x000d__x005f_x000a_" xfId="24" xr:uid="{00000000-0005-0000-0000-00003D000000}"/>
    <cellStyle name="20% - Accent1" xfId="31" xr:uid="{00000000-0005-0000-0000-00004F000000}"/>
    <cellStyle name="20% - Accent1 2" xfId="26" xr:uid="{00000000-0005-0000-0000-000042000000}"/>
    <cellStyle name="20% - Accent2" xfId="21" xr:uid="{00000000-0005-0000-0000-000038000000}"/>
    <cellStyle name="20% - Accent2 2" xfId="14" xr:uid="{00000000-0005-0000-0000-00002B000000}"/>
    <cellStyle name="20% - Accent3" xfId="23" xr:uid="{00000000-0005-0000-0000-00003C000000}"/>
    <cellStyle name="20% - Accent3 2" xfId="17" xr:uid="{00000000-0005-0000-0000-000031000000}"/>
    <cellStyle name="20% - Accent4" xfId="3" xr:uid="{00000000-0005-0000-0000-000008000000}"/>
    <cellStyle name="20% - Accent4 2" xfId="34" xr:uid="{00000000-0005-0000-0000-000052000000}"/>
    <cellStyle name="20% - Accent5" xfId="27" xr:uid="{00000000-0005-0000-0000-000044000000}"/>
    <cellStyle name="20% - Accent5 2" xfId="11" xr:uid="{00000000-0005-0000-0000-000024000000}"/>
    <cellStyle name="20% - Accent6" xfId="29" xr:uid="{00000000-0005-0000-0000-000048000000}"/>
    <cellStyle name="20% - Accent6 2" xfId="19" xr:uid="{00000000-0005-0000-0000-000035000000}"/>
    <cellStyle name="20% - 强调文字颜色 1 2" xfId="1" xr:uid="{00000000-0005-0000-0000-000002000000}"/>
    <cellStyle name="20% - 强调文字颜色 1 3" xfId="25" xr:uid="{00000000-0005-0000-0000-000041000000}"/>
    <cellStyle name="20% - 强调文字颜色 2 2" xfId="35" xr:uid="{00000000-0005-0000-0000-000053000000}"/>
    <cellStyle name="20% - 强调文字颜色 2 3" xfId="13" xr:uid="{00000000-0005-0000-0000-00002A000000}"/>
    <cellStyle name="20% - 强调文字颜色 3 2" xfId="37" xr:uid="{00000000-0005-0000-0000-000055000000}"/>
    <cellStyle name="20% - 强调文字颜色 3 3" xfId="16" xr:uid="{00000000-0005-0000-0000-00002F000000}"/>
    <cellStyle name="20% - 强调文字颜色 4 2" xfId="39" xr:uid="{00000000-0005-0000-0000-000057000000}"/>
    <cellStyle name="20% - 强调文字颜色 4 3" xfId="33" xr:uid="{00000000-0005-0000-0000-000051000000}"/>
    <cellStyle name="20% - 强调文字颜色 5 2" xfId="40" xr:uid="{00000000-0005-0000-0000-000058000000}"/>
    <cellStyle name="20% - 强调文字颜色 5 3" xfId="10" xr:uid="{00000000-0005-0000-0000-000023000000}"/>
    <cellStyle name="20% - 强调文字颜色 6 2" xfId="41" xr:uid="{00000000-0005-0000-0000-000059000000}"/>
    <cellStyle name="20% - 强调文字颜色 6 3" xfId="18" xr:uid="{00000000-0005-0000-0000-000034000000}"/>
    <cellStyle name="40% - Accent1" xfId="42" xr:uid="{00000000-0005-0000-0000-00005A000000}"/>
    <cellStyle name="40% - Accent1 2" xfId="43" xr:uid="{00000000-0005-0000-0000-00005B000000}"/>
    <cellStyle name="40% - Accent2" xfId="44" xr:uid="{00000000-0005-0000-0000-00005C000000}"/>
    <cellStyle name="40% - Accent2 2" xfId="45" xr:uid="{00000000-0005-0000-0000-00005D000000}"/>
    <cellStyle name="40% - Accent3" xfId="46" xr:uid="{00000000-0005-0000-0000-00005E000000}"/>
    <cellStyle name="40% - Accent3 2" xfId="47" xr:uid="{00000000-0005-0000-0000-00005F000000}"/>
    <cellStyle name="40% - Accent4" xfId="48" xr:uid="{00000000-0005-0000-0000-000060000000}"/>
    <cellStyle name="40% - Accent4 2" xfId="49" xr:uid="{00000000-0005-0000-0000-000061000000}"/>
    <cellStyle name="40% - Accent5" xfId="51" xr:uid="{00000000-0005-0000-0000-000063000000}"/>
    <cellStyle name="40% - Accent5 2" xfId="52" xr:uid="{00000000-0005-0000-0000-000064000000}"/>
    <cellStyle name="40% - Accent6" xfId="54" xr:uid="{00000000-0005-0000-0000-000066000000}"/>
    <cellStyle name="40% - Accent6 2" xfId="55" xr:uid="{00000000-0005-0000-0000-000067000000}"/>
    <cellStyle name="40% - 强调文字颜色 1 2" xfId="56" xr:uid="{00000000-0005-0000-0000-000068000000}"/>
    <cellStyle name="40% - 强调文字颜色 1 3" xfId="58" xr:uid="{00000000-0005-0000-0000-00006A000000}"/>
    <cellStyle name="40% - 强调文字颜色 2 2" xfId="59" xr:uid="{00000000-0005-0000-0000-00006B000000}"/>
    <cellStyle name="40% - 强调文字颜色 2 3" xfId="60" xr:uid="{00000000-0005-0000-0000-00006C000000}"/>
    <cellStyle name="40% - 强调文字颜色 3 2" xfId="61" xr:uid="{00000000-0005-0000-0000-00006D000000}"/>
    <cellStyle name="40% - 强调文字颜色 3 3" xfId="62" xr:uid="{00000000-0005-0000-0000-00006E000000}"/>
    <cellStyle name="40% - 强调文字颜色 4 2" xfId="12" xr:uid="{00000000-0005-0000-0000-000025000000}"/>
    <cellStyle name="40% - 强调文字颜色 4 3" xfId="63" xr:uid="{00000000-0005-0000-0000-00006F000000}"/>
    <cellStyle name="40% - 强调文字颜色 5 2" xfId="64" xr:uid="{00000000-0005-0000-0000-000070000000}"/>
    <cellStyle name="40% - 强调文字颜色 5 3" xfId="65" xr:uid="{00000000-0005-0000-0000-000071000000}"/>
    <cellStyle name="40% - 强调文字颜色 6 2" xfId="66" xr:uid="{00000000-0005-0000-0000-000072000000}"/>
    <cellStyle name="40% - 强调文字颜色 6 3" xfId="67" xr:uid="{00000000-0005-0000-0000-000073000000}"/>
    <cellStyle name="60% - Accent1" xfId="68" xr:uid="{00000000-0005-0000-0000-000074000000}"/>
    <cellStyle name="60% - Accent1 2" xfId="69" xr:uid="{00000000-0005-0000-0000-000075000000}"/>
    <cellStyle name="60% - Accent2" xfId="72" xr:uid="{00000000-0005-0000-0000-000078000000}"/>
    <cellStyle name="60% - Accent2 2" xfId="73" xr:uid="{00000000-0005-0000-0000-000079000000}"/>
    <cellStyle name="60% - Accent3" xfId="74" xr:uid="{00000000-0005-0000-0000-00007A000000}"/>
    <cellStyle name="60% - Accent3 2" xfId="76" xr:uid="{00000000-0005-0000-0000-00007C000000}"/>
    <cellStyle name="60% - Accent4" xfId="77" xr:uid="{00000000-0005-0000-0000-00007D000000}"/>
    <cellStyle name="60% - Accent4 2" xfId="78" xr:uid="{00000000-0005-0000-0000-00007E000000}"/>
    <cellStyle name="60% - Accent5" xfId="80" xr:uid="{00000000-0005-0000-0000-000080000000}"/>
    <cellStyle name="60% - Accent5 2" xfId="81" xr:uid="{00000000-0005-0000-0000-000081000000}"/>
    <cellStyle name="60% - Accent6" xfId="83" xr:uid="{00000000-0005-0000-0000-000083000000}"/>
    <cellStyle name="60% - Accent6 2" xfId="84" xr:uid="{00000000-0005-0000-0000-000084000000}"/>
    <cellStyle name="60% - 强调文字颜色 1 2" xfId="86" xr:uid="{00000000-0005-0000-0000-000086000000}"/>
    <cellStyle name="60% - 强调文字颜色 1 3" xfId="87" xr:uid="{00000000-0005-0000-0000-000087000000}"/>
    <cellStyle name="60% - 强调文字颜色 2 2" xfId="89" xr:uid="{00000000-0005-0000-0000-000089000000}"/>
    <cellStyle name="60% - 强调文字颜色 2 3" xfId="6" xr:uid="{00000000-0005-0000-0000-000012000000}"/>
    <cellStyle name="60% - 强调文字颜色 3 2" xfId="90" xr:uid="{00000000-0005-0000-0000-00008A000000}"/>
    <cellStyle name="60% - 强调文字颜色 3 3" xfId="91" xr:uid="{00000000-0005-0000-0000-00008B000000}"/>
    <cellStyle name="60% - 强调文字颜色 4 2" xfId="93" xr:uid="{00000000-0005-0000-0000-00008D000000}"/>
    <cellStyle name="60% - 强调文字颜色 4 3" xfId="94" xr:uid="{00000000-0005-0000-0000-00008E000000}"/>
    <cellStyle name="60% - 强调文字颜色 5 2" xfId="95" xr:uid="{00000000-0005-0000-0000-00008F000000}"/>
    <cellStyle name="60% - 强调文字颜色 5 3" xfId="96" xr:uid="{00000000-0005-0000-0000-000090000000}"/>
    <cellStyle name="60% - 强调文字颜色 6 2" xfId="97" xr:uid="{00000000-0005-0000-0000-000091000000}"/>
    <cellStyle name="60% - 强调文字颜色 6 3" xfId="98" xr:uid="{00000000-0005-0000-0000-000092000000}"/>
    <cellStyle name="Accent1" xfId="57" xr:uid="{00000000-0005-0000-0000-000069000000}"/>
    <cellStyle name="Accent1 2" xfId="99" xr:uid="{00000000-0005-0000-0000-000093000000}"/>
    <cellStyle name="Accent2" xfId="100" xr:uid="{00000000-0005-0000-0000-000094000000}"/>
    <cellStyle name="Accent2 2" xfId="101" xr:uid="{00000000-0005-0000-0000-000095000000}"/>
    <cellStyle name="Accent3" xfId="102" xr:uid="{00000000-0005-0000-0000-000096000000}"/>
    <cellStyle name="Accent3 2" xfId="103" xr:uid="{00000000-0005-0000-0000-000097000000}"/>
    <cellStyle name="Accent4" xfId="104" xr:uid="{00000000-0005-0000-0000-000098000000}"/>
    <cellStyle name="Accent4 2" xfId="106" xr:uid="{00000000-0005-0000-0000-00009A000000}"/>
    <cellStyle name="Accent5" xfId="107" xr:uid="{00000000-0005-0000-0000-00009B000000}"/>
    <cellStyle name="Accent5 2" xfId="108" xr:uid="{00000000-0005-0000-0000-00009C000000}"/>
    <cellStyle name="Accent6" xfId="105" xr:uid="{00000000-0005-0000-0000-000099000000}"/>
    <cellStyle name="Accent6 2" xfId="8" xr:uid="{00000000-0005-0000-0000-00001C000000}"/>
    <cellStyle name="Bad" xfId="75" xr:uid="{00000000-0005-0000-0000-00007B000000}"/>
    <cellStyle name="Bad 2" xfId="109" xr:uid="{00000000-0005-0000-0000-00009D000000}"/>
    <cellStyle name="Calculation" xfId="110" xr:uid="{00000000-0005-0000-0000-00009E000000}"/>
    <cellStyle name="Calculation 2" xfId="111" xr:uid="{00000000-0005-0000-0000-00009F000000}"/>
    <cellStyle name="Check Cell" xfId="112" xr:uid="{00000000-0005-0000-0000-0000A0000000}"/>
    <cellStyle name="Check Cell 2" xfId="113" xr:uid="{00000000-0005-0000-0000-0000A1000000}"/>
    <cellStyle name="Explanatory Text" xfId="115" xr:uid="{00000000-0005-0000-0000-0000A3000000}"/>
    <cellStyle name="Explanatory Text 2" xfId="116" xr:uid="{00000000-0005-0000-0000-0000A4000000}"/>
    <cellStyle name="Good" xfId="117" xr:uid="{00000000-0005-0000-0000-0000A5000000}"/>
    <cellStyle name="Good 2" xfId="118" xr:uid="{00000000-0005-0000-0000-0000A6000000}"/>
    <cellStyle name="Heading 1" xfId="119" xr:uid="{00000000-0005-0000-0000-0000A7000000}"/>
    <cellStyle name="Heading 1 2" xfId="120" xr:uid="{00000000-0005-0000-0000-0000A8000000}"/>
    <cellStyle name="Heading 2" xfId="36" xr:uid="{00000000-0005-0000-0000-000054000000}"/>
    <cellStyle name="Heading 2 2" xfId="121" xr:uid="{00000000-0005-0000-0000-0000A9000000}"/>
    <cellStyle name="Heading 3" xfId="15" xr:uid="{00000000-0005-0000-0000-00002E000000}"/>
    <cellStyle name="Heading 3 2" xfId="30" xr:uid="{00000000-0005-0000-0000-00004C000000}"/>
    <cellStyle name="Heading 4" xfId="85" xr:uid="{00000000-0005-0000-0000-000085000000}"/>
    <cellStyle name="Heading 4 2" xfId="122" xr:uid="{00000000-0005-0000-0000-0000AA000000}"/>
    <cellStyle name="Input" xfId="9" xr:uid="{00000000-0005-0000-0000-000021000000}"/>
    <cellStyle name="Input 2" xfId="5" xr:uid="{00000000-0005-0000-0000-00000A000000}"/>
    <cellStyle name="Linked Cell" xfId="124" xr:uid="{00000000-0005-0000-0000-0000AC000000}"/>
    <cellStyle name="Linked Cell 2" xfId="125" xr:uid="{00000000-0005-0000-0000-0000AD000000}"/>
    <cellStyle name="Neutral" xfId="92" xr:uid="{00000000-0005-0000-0000-00008C000000}"/>
    <cellStyle name="Neutral 2" xfId="126" xr:uid="{00000000-0005-0000-0000-0000AE000000}"/>
    <cellStyle name="Note" xfId="127" xr:uid="{00000000-0005-0000-0000-0000AF000000}"/>
    <cellStyle name="Note 2" xfId="129" xr:uid="{00000000-0005-0000-0000-0000B1000000}"/>
    <cellStyle name="Output" xfId="130" xr:uid="{00000000-0005-0000-0000-0000B2000000}"/>
    <cellStyle name="Output 2" xfId="132" xr:uid="{00000000-0005-0000-0000-0000B4000000}"/>
    <cellStyle name="Title" xfId="134" xr:uid="{00000000-0005-0000-0000-0000B6000000}"/>
    <cellStyle name="Title 2" xfId="71" xr:uid="{00000000-0005-0000-0000-000077000000}"/>
    <cellStyle name="Total" xfId="135" xr:uid="{00000000-0005-0000-0000-0000B7000000}"/>
    <cellStyle name="Total 2" xfId="136" xr:uid="{00000000-0005-0000-0000-0000B8000000}"/>
    <cellStyle name="Warning Text" xfId="137" xr:uid="{00000000-0005-0000-0000-0000B9000000}"/>
    <cellStyle name="Warning Text 2" xfId="138" xr:uid="{00000000-0005-0000-0000-0000BA000000}"/>
    <cellStyle name="标题 1 2" xfId="139" xr:uid="{00000000-0005-0000-0000-0000BB000000}"/>
    <cellStyle name="标题 1 3" xfId="140" xr:uid="{00000000-0005-0000-0000-0000BC000000}"/>
    <cellStyle name="标题 2 2" xfId="141" xr:uid="{00000000-0005-0000-0000-0000BD000000}"/>
    <cellStyle name="标题 2 3" xfId="142" xr:uid="{00000000-0005-0000-0000-0000BE000000}"/>
    <cellStyle name="标题 3 2" xfId="143" xr:uid="{00000000-0005-0000-0000-0000BF000000}"/>
    <cellStyle name="标题 3 3" xfId="144" xr:uid="{00000000-0005-0000-0000-0000C0000000}"/>
    <cellStyle name="标题 4 2" xfId="145" xr:uid="{00000000-0005-0000-0000-0000C1000000}"/>
    <cellStyle name="标题 4 3" xfId="146" xr:uid="{00000000-0005-0000-0000-0000C2000000}"/>
    <cellStyle name="标题 5" xfId="128" xr:uid="{00000000-0005-0000-0000-0000B0000000}"/>
    <cellStyle name="标题 6" xfId="147" xr:uid="{00000000-0005-0000-0000-0000C3000000}"/>
    <cellStyle name="差 2" xfId="148" xr:uid="{00000000-0005-0000-0000-0000C4000000}"/>
    <cellStyle name="差 3" xfId="149" xr:uid="{00000000-0005-0000-0000-0000C5000000}"/>
    <cellStyle name="常规" xfId="0" builtinId="0"/>
    <cellStyle name="常规 2" xfId="133" xr:uid="{00000000-0005-0000-0000-0000B5000000}"/>
    <cellStyle name="常规 2 2" xfId="70" xr:uid="{00000000-0005-0000-0000-000076000000}"/>
    <cellStyle name="常规 3" xfId="38" xr:uid="{00000000-0005-0000-0000-000056000000}"/>
    <cellStyle name="常规 3 2" xfId="150" xr:uid="{00000000-0005-0000-0000-0000C6000000}"/>
    <cellStyle name="常规 4" xfId="32" xr:uid="{00000000-0005-0000-0000-000050000000}"/>
    <cellStyle name="常规 5" xfId="88" xr:uid="{00000000-0005-0000-0000-000088000000}"/>
    <cellStyle name="好 2" xfId="151" xr:uid="{00000000-0005-0000-0000-0000C7000000}"/>
    <cellStyle name="好 3" xfId="152" xr:uid="{00000000-0005-0000-0000-0000C8000000}"/>
    <cellStyle name="汇总 2" xfId="153" xr:uid="{00000000-0005-0000-0000-0000C9000000}"/>
    <cellStyle name="汇总 3" xfId="154" xr:uid="{00000000-0005-0000-0000-0000CA000000}"/>
    <cellStyle name="计算 2" xfId="4" xr:uid="{00000000-0005-0000-0000-000009000000}"/>
    <cellStyle name="计算 3" xfId="28" xr:uid="{00000000-0005-0000-0000-000045000000}"/>
    <cellStyle name="检查单元格 2" xfId="123" xr:uid="{00000000-0005-0000-0000-0000AB000000}"/>
    <cellStyle name="检查单元格 3" xfId="155" xr:uid="{00000000-0005-0000-0000-0000CB000000}"/>
    <cellStyle name="警告文本 2" xfId="50" xr:uid="{00000000-0005-0000-0000-000062000000}"/>
    <cellStyle name="警告文本 3" xfId="53" xr:uid="{00000000-0005-0000-0000-000065000000}"/>
    <cellStyle name="链接单元格 2" xfId="156" xr:uid="{00000000-0005-0000-0000-0000CC000000}"/>
    <cellStyle name="链接单元格 3" xfId="20" xr:uid="{00000000-0005-0000-0000-000036000000}"/>
    <cellStyle name="强调文字颜色 1 2" xfId="114" xr:uid="{00000000-0005-0000-0000-0000A2000000}"/>
    <cellStyle name="强调文字颜色 1 3" xfId="157" xr:uid="{00000000-0005-0000-0000-0000CD000000}"/>
    <cellStyle name="强调文字颜色 2 2" xfId="158" xr:uid="{00000000-0005-0000-0000-0000CE000000}"/>
    <cellStyle name="强调文字颜色 2 3" xfId="159" xr:uid="{00000000-0005-0000-0000-0000CF000000}"/>
    <cellStyle name="强调文字颜色 3 2" xfId="160" xr:uid="{00000000-0005-0000-0000-0000D0000000}"/>
    <cellStyle name="强调文字颜色 3 3" xfId="131" xr:uid="{00000000-0005-0000-0000-0000B3000000}"/>
    <cellStyle name="强调文字颜色 4 2" xfId="79" xr:uid="{00000000-0005-0000-0000-00007F000000}"/>
    <cellStyle name="强调文字颜色 4 3" xfId="82" xr:uid="{00000000-0005-0000-0000-000082000000}"/>
    <cellStyle name="强调文字颜色 5 2" xfId="161" xr:uid="{00000000-0005-0000-0000-0000D1000000}"/>
    <cellStyle name="强调文字颜色 5 3" xfId="162" xr:uid="{00000000-0005-0000-0000-0000D2000000}"/>
    <cellStyle name="强调文字颜色 6 2" xfId="163" xr:uid="{00000000-0005-0000-0000-0000D3000000}"/>
    <cellStyle name="强调文字颜色 6 3" xfId="164" xr:uid="{00000000-0005-0000-0000-0000D4000000}"/>
    <cellStyle name="输出 2" xfId="22" xr:uid="{00000000-0005-0000-0000-00003A000000}"/>
    <cellStyle name="输出 3" xfId="2" xr:uid="{00000000-0005-0000-0000-000003000000}"/>
    <cellStyle name="输入 2" xfId="165" xr:uid="{00000000-0005-0000-0000-0000D5000000}"/>
    <cellStyle name="输入 3" xfId="166" xr:uid="{00000000-0005-0000-0000-0000D6000000}"/>
    <cellStyle name="样式 1" xfId="167" xr:uid="{00000000-0005-0000-0000-0000D7000000}"/>
    <cellStyle name="一般_Sheet1" xfId="168" xr:uid="{00000000-0005-0000-0000-0000D8000000}"/>
    <cellStyle name="注释 2" xfId="169" xr:uid="{00000000-0005-0000-0000-0000D9000000}"/>
    <cellStyle name="注释 3" xfId="170" xr:uid="{00000000-0005-0000-0000-0000D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38C9-D087-9B4A-98CE-3EDD22D6C88E}">
  <dimension ref="A1:H76"/>
  <sheetViews>
    <sheetView tabSelected="1" zoomScale="80" zoomScaleNormal="80" workbookViewId="0">
      <selection activeCell="D69" sqref="D69"/>
    </sheetView>
  </sheetViews>
  <sheetFormatPr defaultColWidth="10.6640625" defaultRowHeight="13.5" x14ac:dyDescent="0.3"/>
  <cols>
    <col min="1" max="1" width="15.6640625" customWidth="1"/>
    <col min="2" max="2" width="50.1328125" customWidth="1"/>
    <col min="3" max="3" width="47.46484375" customWidth="1"/>
    <col min="4" max="4" width="11.796875" customWidth="1"/>
    <col min="5" max="5" width="6.796875" bestFit="1" customWidth="1"/>
    <col min="6" max="6" width="12.33203125" customWidth="1"/>
    <col min="7" max="7" width="23.6640625" customWidth="1"/>
    <col min="8" max="8" width="27.6640625" customWidth="1"/>
  </cols>
  <sheetData>
    <row r="1" spans="1:8" ht="16.899999999999999" x14ac:dyDescent="0.3">
      <c r="A1" s="34" t="s">
        <v>47</v>
      </c>
      <c r="B1" s="34"/>
      <c r="C1" s="34"/>
      <c r="D1" s="34"/>
      <c r="E1" s="34"/>
      <c r="F1" s="34"/>
      <c r="G1" s="34"/>
      <c r="H1" s="34"/>
    </row>
    <row r="2" spans="1:8" ht="20.25" x14ac:dyDescent="0.3">
      <c r="A2" s="35"/>
      <c r="B2" s="35"/>
      <c r="C2" s="1" t="s">
        <v>0</v>
      </c>
      <c r="D2" s="1" t="s">
        <v>46</v>
      </c>
      <c r="E2" s="2" t="s">
        <v>1</v>
      </c>
      <c r="F2" s="2" t="s">
        <v>2</v>
      </c>
      <c r="G2" s="2" t="s">
        <v>48</v>
      </c>
      <c r="H2" s="2" t="s">
        <v>3</v>
      </c>
    </row>
    <row r="3" spans="1:8" ht="30" x14ac:dyDescent="0.3">
      <c r="A3" s="36" t="s">
        <v>4</v>
      </c>
      <c r="B3" s="4" t="s">
        <v>49</v>
      </c>
      <c r="C3" s="4" t="s">
        <v>5</v>
      </c>
      <c r="D3" s="3">
        <v>800</v>
      </c>
      <c r="E3" s="5">
        <v>1</v>
      </c>
      <c r="F3" s="5">
        <v>32</v>
      </c>
      <c r="G3" s="5">
        <f t="shared" ref="G3:G73" si="0">D3*E3*F3</f>
        <v>25600</v>
      </c>
      <c r="H3" s="6" t="s">
        <v>63</v>
      </c>
    </row>
    <row r="4" spans="1:8" ht="30" x14ac:dyDescent="0.3">
      <c r="A4" s="37"/>
      <c r="B4" s="4" t="s">
        <v>49</v>
      </c>
      <c r="C4" s="4" t="s">
        <v>5</v>
      </c>
      <c r="D4" s="3">
        <v>800</v>
      </c>
      <c r="E4" s="5">
        <v>1</v>
      </c>
      <c r="F4" s="5">
        <v>81</v>
      </c>
      <c r="G4" s="5">
        <f t="shared" si="0"/>
        <v>64800</v>
      </c>
      <c r="H4" s="6" t="s">
        <v>64</v>
      </c>
    </row>
    <row r="5" spans="1:8" ht="30" x14ac:dyDescent="0.3">
      <c r="A5" s="38"/>
      <c r="B5" s="4" t="s">
        <v>49</v>
      </c>
      <c r="C5" s="4" t="s">
        <v>97</v>
      </c>
      <c r="D5" s="3">
        <v>800</v>
      </c>
      <c r="E5" s="5">
        <v>1</v>
      </c>
      <c r="F5" s="5">
        <v>5</v>
      </c>
      <c r="G5" s="5">
        <f t="shared" si="0"/>
        <v>4000</v>
      </c>
      <c r="H5" s="6" t="s">
        <v>98</v>
      </c>
    </row>
    <row r="6" spans="1:8" ht="15" x14ac:dyDescent="0.3">
      <c r="A6" s="28" t="s">
        <v>6</v>
      </c>
      <c r="B6" s="7" t="s">
        <v>50</v>
      </c>
      <c r="C6" s="8" t="s">
        <v>51</v>
      </c>
      <c r="D6" s="9">
        <v>160</v>
      </c>
      <c r="E6" s="5">
        <v>1</v>
      </c>
      <c r="F6" s="5">
        <v>0</v>
      </c>
      <c r="G6" s="5">
        <f t="shared" si="0"/>
        <v>0</v>
      </c>
      <c r="H6" s="19"/>
    </row>
    <row r="7" spans="1:8" ht="15" x14ac:dyDescent="0.3">
      <c r="A7" s="28"/>
      <c r="B7" s="7" t="s">
        <v>52</v>
      </c>
      <c r="C7" s="8" t="s">
        <v>37</v>
      </c>
      <c r="D7" s="9">
        <v>68</v>
      </c>
      <c r="E7" s="5">
        <v>1</v>
      </c>
      <c r="F7" s="5">
        <v>87</v>
      </c>
      <c r="G7" s="5">
        <f t="shared" si="0"/>
        <v>5916</v>
      </c>
      <c r="H7" s="19"/>
    </row>
    <row r="8" spans="1:8" ht="15" x14ac:dyDescent="0.3">
      <c r="A8" s="28"/>
      <c r="B8" s="7" t="s">
        <v>38</v>
      </c>
      <c r="C8" s="8" t="s">
        <v>35</v>
      </c>
      <c r="D8" s="9">
        <v>2800</v>
      </c>
      <c r="E8" s="5">
        <v>1</v>
      </c>
      <c r="F8" s="5">
        <v>12</v>
      </c>
      <c r="G8" s="5">
        <f t="shared" ref="G8" si="1">D8*E8*F8</f>
        <v>33600</v>
      </c>
      <c r="H8" s="5"/>
    </row>
    <row r="9" spans="1:8" ht="15" x14ac:dyDescent="0.3">
      <c r="A9" s="28"/>
      <c r="B9" s="7" t="s">
        <v>38</v>
      </c>
      <c r="C9" s="8" t="s">
        <v>35</v>
      </c>
      <c r="D9" s="9">
        <v>3262</v>
      </c>
      <c r="E9" s="5">
        <v>1</v>
      </c>
      <c r="F9" s="5">
        <v>1</v>
      </c>
      <c r="G9" s="5">
        <f t="shared" si="0"/>
        <v>3262</v>
      </c>
      <c r="H9" s="5" t="s">
        <v>65</v>
      </c>
    </row>
    <row r="10" spans="1:8" ht="30" x14ac:dyDescent="0.3">
      <c r="A10" s="28" t="s">
        <v>7</v>
      </c>
      <c r="B10" s="4" t="s">
        <v>53</v>
      </c>
      <c r="C10" s="4" t="s">
        <v>54</v>
      </c>
      <c r="D10" s="3">
        <v>1600</v>
      </c>
      <c r="E10" s="5">
        <v>1</v>
      </c>
      <c r="F10" s="5">
        <v>0</v>
      </c>
      <c r="G10" s="5">
        <f t="shared" si="0"/>
        <v>0</v>
      </c>
      <c r="H10" s="5"/>
    </row>
    <row r="11" spans="1:8" ht="30" x14ac:dyDescent="0.3">
      <c r="A11" s="28"/>
      <c r="B11" s="4" t="s">
        <v>55</v>
      </c>
      <c r="C11" s="4" t="s">
        <v>54</v>
      </c>
      <c r="D11" s="3">
        <v>1300</v>
      </c>
      <c r="E11" s="5">
        <v>1</v>
      </c>
      <c r="F11" s="5">
        <v>0</v>
      </c>
      <c r="G11" s="5">
        <f t="shared" si="0"/>
        <v>0</v>
      </c>
      <c r="H11" s="5"/>
    </row>
    <row r="12" spans="1:8" ht="15" x14ac:dyDescent="0.3">
      <c r="A12" s="28"/>
      <c r="B12" s="4" t="s">
        <v>40</v>
      </c>
      <c r="C12" s="4" t="s">
        <v>44</v>
      </c>
      <c r="D12" s="3">
        <v>1300</v>
      </c>
      <c r="E12" s="5">
        <v>1</v>
      </c>
      <c r="F12" s="5">
        <v>0</v>
      </c>
      <c r="G12" s="5">
        <f t="shared" si="0"/>
        <v>0</v>
      </c>
      <c r="H12" s="5"/>
    </row>
    <row r="13" spans="1:8" ht="15" x14ac:dyDescent="0.3">
      <c r="A13" s="28"/>
      <c r="B13" s="4" t="s">
        <v>39</v>
      </c>
      <c r="C13" s="4" t="s">
        <v>68</v>
      </c>
      <c r="D13" s="3">
        <v>2000</v>
      </c>
      <c r="E13" s="5">
        <v>2</v>
      </c>
      <c r="F13" s="5">
        <v>3</v>
      </c>
      <c r="G13" s="5">
        <f t="shared" ref="G13" si="2">D13*E13*F13</f>
        <v>12000</v>
      </c>
      <c r="H13" s="5"/>
    </row>
    <row r="14" spans="1:8" ht="15" x14ac:dyDescent="0.3">
      <c r="A14" s="28"/>
      <c r="B14" s="4" t="s">
        <v>66</v>
      </c>
      <c r="C14" s="4" t="s">
        <v>67</v>
      </c>
      <c r="D14" s="3">
        <v>1500</v>
      </c>
      <c r="E14" s="5">
        <v>2</v>
      </c>
      <c r="F14" s="5">
        <v>1</v>
      </c>
      <c r="G14" s="5">
        <f t="shared" si="0"/>
        <v>3000</v>
      </c>
      <c r="H14" s="5"/>
    </row>
    <row r="15" spans="1:8" ht="15" x14ac:dyDescent="0.3">
      <c r="A15" s="28"/>
      <c r="B15" s="4" t="s">
        <v>69</v>
      </c>
      <c r="C15" s="4" t="s">
        <v>45</v>
      </c>
      <c r="D15" s="3">
        <v>1400</v>
      </c>
      <c r="E15" s="5">
        <v>2</v>
      </c>
      <c r="F15" s="5">
        <v>4</v>
      </c>
      <c r="G15" s="5">
        <f t="shared" si="0"/>
        <v>11200</v>
      </c>
      <c r="H15" s="5"/>
    </row>
    <row r="16" spans="1:8" ht="15" x14ac:dyDescent="0.3">
      <c r="A16" s="28"/>
      <c r="B16" s="4" t="s">
        <v>70</v>
      </c>
      <c r="C16" s="4" t="s">
        <v>45</v>
      </c>
      <c r="D16" s="3">
        <v>1000</v>
      </c>
      <c r="E16" s="5">
        <v>2</v>
      </c>
      <c r="F16" s="5">
        <v>4</v>
      </c>
      <c r="G16" s="5">
        <f t="shared" ref="G16" si="3">D16*E16*F16</f>
        <v>8000</v>
      </c>
      <c r="H16" s="5"/>
    </row>
    <row r="17" spans="1:8" ht="15" x14ac:dyDescent="0.3">
      <c r="A17" s="28"/>
      <c r="B17" s="4" t="s">
        <v>71</v>
      </c>
      <c r="C17" s="4" t="s">
        <v>45</v>
      </c>
      <c r="D17" s="3">
        <v>1000</v>
      </c>
      <c r="E17" s="5">
        <v>2</v>
      </c>
      <c r="F17" s="5">
        <v>4</v>
      </c>
      <c r="G17" s="5">
        <f t="shared" si="0"/>
        <v>8000</v>
      </c>
      <c r="H17" s="5"/>
    </row>
    <row r="18" spans="1:8" ht="15" x14ac:dyDescent="0.3">
      <c r="A18" s="28"/>
      <c r="B18" s="4" t="s">
        <v>75</v>
      </c>
      <c r="C18" s="4"/>
      <c r="D18" s="3">
        <v>550</v>
      </c>
      <c r="E18" s="5">
        <v>1</v>
      </c>
      <c r="F18" s="5">
        <v>2</v>
      </c>
      <c r="G18" s="5">
        <f t="shared" ref="G18:G22" si="4">D18*E18*F18</f>
        <v>1100</v>
      </c>
      <c r="H18" s="5"/>
    </row>
    <row r="19" spans="1:8" ht="15" x14ac:dyDescent="0.3">
      <c r="A19" s="28"/>
      <c r="B19" s="4" t="s">
        <v>76</v>
      </c>
      <c r="C19" s="4"/>
      <c r="D19" s="3">
        <v>550</v>
      </c>
      <c r="E19" s="5">
        <v>1</v>
      </c>
      <c r="F19" s="5">
        <v>3</v>
      </c>
      <c r="G19" s="5">
        <f t="shared" ref="G19" si="5">D19*E19*F19</f>
        <v>1650</v>
      </c>
      <c r="H19" s="5"/>
    </row>
    <row r="20" spans="1:8" ht="15" x14ac:dyDescent="0.3">
      <c r="A20" s="28"/>
      <c r="B20" s="4" t="s">
        <v>73</v>
      </c>
      <c r="C20" s="4"/>
      <c r="D20" s="3">
        <v>1000</v>
      </c>
      <c r="E20" s="5">
        <v>1</v>
      </c>
      <c r="F20" s="5">
        <v>2</v>
      </c>
      <c r="G20" s="5">
        <f t="shared" si="4"/>
        <v>2000</v>
      </c>
      <c r="H20" s="5"/>
    </row>
    <row r="21" spans="1:8" ht="15" x14ac:dyDescent="0.3">
      <c r="A21" s="28"/>
      <c r="B21" s="4" t="s">
        <v>74</v>
      </c>
      <c r="C21" s="4"/>
      <c r="D21" s="3">
        <v>550</v>
      </c>
      <c r="E21" s="5">
        <v>1</v>
      </c>
      <c r="F21" s="5">
        <v>7</v>
      </c>
      <c r="G21" s="5">
        <f t="shared" si="4"/>
        <v>3850</v>
      </c>
      <c r="H21" s="5"/>
    </row>
    <row r="22" spans="1:8" ht="15" x14ac:dyDescent="0.3">
      <c r="A22" s="28"/>
      <c r="B22" s="4" t="s">
        <v>77</v>
      </c>
      <c r="C22" s="4"/>
      <c r="D22" s="3">
        <v>550</v>
      </c>
      <c r="E22" s="5">
        <v>1</v>
      </c>
      <c r="F22" s="5">
        <v>3</v>
      </c>
      <c r="G22" s="5">
        <f t="shared" si="4"/>
        <v>1650</v>
      </c>
      <c r="H22" s="5"/>
    </row>
    <row r="23" spans="1:8" ht="15" x14ac:dyDescent="0.3">
      <c r="A23" s="28"/>
      <c r="B23" s="4" t="s">
        <v>72</v>
      </c>
      <c r="C23" s="4" t="s">
        <v>61</v>
      </c>
      <c r="D23" s="3">
        <v>106521</v>
      </c>
      <c r="E23" s="5">
        <v>1</v>
      </c>
      <c r="F23" s="5">
        <v>1</v>
      </c>
      <c r="G23" s="5">
        <f t="shared" si="0"/>
        <v>106521</v>
      </c>
      <c r="H23" s="5"/>
    </row>
    <row r="24" spans="1:8" ht="15" x14ac:dyDescent="0.3">
      <c r="A24" s="28"/>
      <c r="B24" s="4" t="s">
        <v>8</v>
      </c>
      <c r="C24" s="4" t="s">
        <v>9</v>
      </c>
      <c r="D24" s="3">
        <v>2</v>
      </c>
      <c r="E24" s="5">
        <v>1</v>
      </c>
      <c r="F24" s="5">
        <v>100</v>
      </c>
      <c r="G24" s="5">
        <f t="shared" si="0"/>
        <v>200</v>
      </c>
      <c r="H24" s="5"/>
    </row>
    <row r="25" spans="1:8" ht="15" x14ac:dyDescent="0.3">
      <c r="A25" s="28" t="s">
        <v>36</v>
      </c>
      <c r="B25" s="4" t="s">
        <v>41</v>
      </c>
      <c r="C25" s="4" t="s">
        <v>94</v>
      </c>
      <c r="D25" s="3">
        <v>800</v>
      </c>
      <c r="E25" s="5">
        <v>3</v>
      </c>
      <c r="F25" s="5">
        <v>48</v>
      </c>
      <c r="G25" s="5">
        <f t="shared" si="0"/>
        <v>115200</v>
      </c>
      <c r="H25" s="5"/>
    </row>
    <row r="26" spans="1:8" ht="15" x14ac:dyDescent="0.3">
      <c r="A26" s="28"/>
      <c r="B26" s="4" t="s">
        <v>93</v>
      </c>
      <c r="C26" s="4" t="s">
        <v>95</v>
      </c>
      <c r="D26" s="3">
        <v>750</v>
      </c>
      <c r="E26" s="5">
        <v>1</v>
      </c>
      <c r="F26" s="5">
        <v>4</v>
      </c>
      <c r="G26" s="5">
        <f t="shared" ref="G26" si="6">D26*E26*F26</f>
        <v>3000</v>
      </c>
      <c r="H26" s="5"/>
    </row>
    <row r="27" spans="1:8" ht="15" x14ac:dyDescent="0.3">
      <c r="A27" s="28"/>
      <c r="B27" s="4" t="s">
        <v>42</v>
      </c>
      <c r="C27" s="4" t="s">
        <v>43</v>
      </c>
      <c r="D27" s="3">
        <v>25000</v>
      </c>
      <c r="E27" s="5">
        <v>1</v>
      </c>
      <c r="F27" s="5">
        <v>1</v>
      </c>
      <c r="G27" s="5">
        <f t="shared" si="0"/>
        <v>25000</v>
      </c>
      <c r="H27" s="5"/>
    </row>
    <row r="28" spans="1:8" ht="15" x14ac:dyDescent="0.3">
      <c r="A28" s="28"/>
      <c r="B28" s="4" t="s">
        <v>100</v>
      </c>
      <c r="C28" s="4" t="s">
        <v>101</v>
      </c>
      <c r="D28" s="3">
        <v>158748.12</v>
      </c>
      <c r="E28" s="5">
        <v>1</v>
      </c>
      <c r="F28" s="5">
        <v>1</v>
      </c>
      <c r="G28" s="5">
        <f t="shared" si="0"/>
        <v>158748.12</v>
      </c>
      <c r="H28" s="5"/>
    </row>
    <row r="29" spans="1:8" ht="15" x14ac:dyDescent="0.3">
      <c r="A29" s="28"/>
      <c r="B29" s="4" t="s">
        <v>56</v>
      </c>
      <c r="C29" s="4" t="s">
        <v>57</v>
      </c>
      <c r="D29" s="3">
        <v>2000</v>
      </c>
      <c r="E29" s="5">
        <v>1</v>
      </c>
      <c r="F29" s="5">
        <v>0</v>
      </c>
      <c r="G29" s="5">
        <f t="shared" si="0"/>
        <v>0</v>
      </c>
      <c r="H29" s="5"/>
    </row>
    <row r="30" spans="1:8" ht="15" x14ac:dyDescent="0.3">
      <c r="A30" s="28"/>
      <c r="B30" s="4" t="s">
        <v>86</v>
      </c>
      <c r="C30" s="4" t="s">
        <v>84</v>
      </c>
      <c r="D30" s="3">
        <v>1300</v>
      </c>
      <c r="E30" s="5">
        <v>2</v>
      </c>
      <c r="F30" s="5">
        <v>2</v>
      </c>
      <c r="G30" s="5">
        <f t="shared" si="0"/>
        <v>5200</v>
      </c>
      <c r="H30" s="5"/>
    </row>
    <row r="31" spans="1:8" ht="15" x14ac:dyDescent="0.3">
      <c r="A31" s="28"/>
      <c r="B31" s="4" t="s">
        <v>87</v>
      </c>
      <c r="C31" s="4" t="s">
        <v>85</v>
      </c>
      <c r="D31" s="3">
        <v>1000</v>
      </c>
      <c r="E31" s="5">
        <v>1</v>
      </c>
      <c r="F31" s="5">
        <v>1</v>
      </c>
      <c r="G31" s="5">
        <f t="shared" ref="G31:G33" si="7">D31*E31*F31</f>
        <v>1000</v>
      </c>
      <c r="H31" s="5"/>
    </row>
    <row r="32" spans="1:8" ht="15" x14ac:dyDescent="0.3">
      <c r="A32" s="28"/>
      <c r="B32" s="4" t="s">
        <v>39</v>
      </c>
      <c r="C32" s="4" t="s">
        <v>96</v>
      </c>
      <c r="D32" s="3">
        <v>2000</v>
      </c>
      <c r="E32" s="5">
        <v>1</v>
      </c>
      <c r="F32" s="5">
        <v>2</v>
      </c>
      <c r="G32" s="5">
        <f t="shared" si="7"/>
        <v>4000</v>
      </c>
      <c r="H32" s="5"/>
    </row>
    <row r="33" spans="1:8" ht="15" x14ac:dyDescent="0.3">
      <c r="A33" s="28"/>
      <c r="B33" s="4" t="s">
        <v>89</v>
      </c>
      <c r="C33" s="4"/>
      <c r="D33" s="3">
        <v>1200</v>
      </c>
      <c r="E33" s="5">
        <v>1</v>
      </c>
      <c r="F33" s="5">
        <v>1</v>
      </c>
      <c r="G33" s="5">
        <f t="shared" si="7"/>
        <v>1200</v>
      </c>
      <c r="H33" s="5"/>
    </row>
    <row r="34" spans="1:8" ht="15" x14ac:dyDescent="0.3">
      <c r="A34" s="28"/>
      <c r="B34" s="4" t="s">
        <v>88</v>
      </c>
      <c r="C34" s="4"/>
      <c r="D34" s="3">
        <v>1000</v>
      </c>
      <c r="E34" s="5">
        <v>1</v>
      </c>
      <c r="F34" s="5">
        <v>3</v>
      </c>
      <c r="G34" s="5">
        <f t="shared" si="0"/>
        <v>3000</v>
      </c>
      <c r="H34" s="5"/>
    </row>
    <row r="35" spans="1:8" ht="15" x14ac:dyDescent="0.3">
      <c r="A35" s="28"/>
      <c r="B35" s="4" t="s">
        <v>90</v>
      </c>
      <c r="C35" s="4"/>
      <c r="D35" s="3">
        <v>1000</v>
      </c>
      <c r="E35" s="5">
        <v>1</v>
      </c>
      <c r="F35" s="5">
        <v>3</v>
      </c>
      <c r="G35" s="5">
        <f t="shared" ref="G35" si="8">D35*E35*F35</f>
        <v>3000</v>
      </c>
      <c r="H35" s="5"/>
    </row>
    <row r="36" spans="1:8" ht="15" x14ac:dyDescent="0.3">
      <c r="A36" s="28"/>
      <c r="B36" s="4" t="s">
        <v>91</v>
      </c>
      <c r="C36" s="4" t="s">
        <v>92</v>
      </c>
      <c r="D36" s="25">
        <v>10000</v>
      </c>
      <c r="E36" s="26">
        <v>1</v>
      </c>
      <c r="F36" s="26">
        <v>1</v>
      </c>
      <c r="G36" s="26">
        <f t="shared" ref="G36" si="9">D36*E36*F36</f>
        <v>10000</v>
      </c>
      <c r="H36" s="26" t="s">
        <v>58</v>
      </c>
    </row>
    <row r="37" spans="1:8" ht="15" x14ac:dyDescent="0.3">
      <c r="A37" s="28"/>
      <c r="B37" s="4" t="s">
        <v>6</v>
      </c>
      <c r="C37" s="4" t="s">
        <v>78</v>
      </c>
      <c r="D37" s="3">
        <v>68</v>
      </c>
      <c r="E37" s="5">
        <v>1</v>
      </c>
      <c r="F37" s="5">
        <v>71</v>
      </c>
      <c r="G37" s="5">
        <f t="shared" si="0"/>
        <v>4828</v>
      </c>
      <c r="H37" s="5"/>
    </row>
    <row r="38" spans="1:8" ht="15" x14ac:dyDescent="0.3">
      <c r="A38" s="28"/>
      <c r="B38" s="4" t="s">
        <v>6</v>
      </c>
      <c r="C38" s="4" t="s">
        <v>80</v>
      </c>
      <c r="D38" s="3">
        <v>68</v>
      </c>
      <c r="E38" s="5">
        <v>1</v>
      </c>
      <c r="F38" s="5">
        <v>93</v>
      </c>
      <c r="G38" s="5">
        <f t="shared" ref="G38" si="10">D38*E38*F38</f>
        <v>6324</v>
      </c>
      <c r="H38" s="5"/>
    </row>
    <row r="39" spans="1:8" ht="15" x14ac:dyDescent="0.3">
      <c r="A39" s="28"/>
      <c r="B39" s="4" t="s">
        <v>6</v>
      </c>
      <c r="C39" s="4" t="s">
        <v>81</v>
      </c>
      <c r="D39" s="3">
        <v>68</v>
      </c>
      <c r="E39" s="5">
        <v>1</v>
      </c>
      <c r="F39" s="5">
        <v>85</v>
      </c>
      <c r="G39" s="5">
        <f t="shared" si="0"/>
        <v>5780</v>
      </c>
      <c r="H39" s="5"/>
    </row>
    <row r="40" spans="1:8" ht="15" x14ac:dyDescent="0.3">
      <c r="A40" s="28" t="s">
        <v>10</v>
      </c>
      <c r="B40" s="4" t="s">
        <v>11</v>
      </c>
      <c r="C40" s="4" t="s">
        <v>13</v>
      </c>
      <c r="D40" s="3">
        <v>50</v>
      </c>
      <c r="E40" s="5">
        <v>1</v>
      </c>
      <c r="F40" s="5">
        <v>35</v>
      </c>
      <c r="G40" s="5">
        <f t="shared" si="0"/>
        <v>1750</v>
      </c>
      <c r="H40" s="5"/>
    </row>
    <row r="41" spans="1:8" ht="15" x14ac:dyDescent="0.3">
      <c r="A41" s="28"/>
      <c r="B41" s="4" t="s">
        <v>12</v>
      </c>
      <c r="C41" s="4" t="s">
        <v>13</v>
      </c>
      <c r="D41" s="3">
        <v>50</v>
      </c>
      <c r="E41" s="5">
        <v>1</v>
      </c>
      <c r="F41" s="5">
        <v>12</v>
      </c>
      <c r="G41" s="5">
        <f t="shared" si="0"/>
        <v>600</v>
      </c>
      <c r="H41" s="5"/>
    </row>
    <row r="42" spans="1:8" ht="15" x14ac:dyDescent="0.3">
      <c r="A42" s="28"/>
      <c r="B42" s="4" t="s">
        <v>14</v>
      </c>
      <c r="C42" s="4" t="s">
        <v>15</v>
      </c>
      <c r="D42" s="3">
        <v>15</v>
      </c>
      <c r="E42" s="5">
        <v>1</v>
      </c>
      <c r="F42" s="5">
        <v>50</v>
      </c>
      <c r="G42" s="5">
        <f t="shared" si="0"/>
        <v>750</v>
      </c>
      <c r="H42" s="5"/>
    </row>
    <row r="43" spans="1:8" ht="15" x14ac:dyDescent="0.3">
      <c r="A43" s="28"/>
      <c r="B43" s="4" t="s">
        <v>16</v>
      </c>
      <c r="C43" s="4" t="s">
        <v>59</v>
      </c>
      <c r="D43" s="3">
        <v>260</v>
      </c>
      <c r="E43" s="5">
        <v>1</v>
      </c>
      <c r="F43" s="5"/>
      <c r="G43" s="5">
        <f t="shared" si="0"/>
        <v>0</v>
      </c>
      <c r="H43" s="5"/>
    </row>
    <row r="44" spans="1:8" ht="15" x14ac:dyDescent="0.3">
      <c r="A44" s="28"/>
      <c r="B44" s="4" t="s">
        <v>34</v>
      </c>
      <c r="C44" s="4" t="s">
        <v>60</v>
      </c>
      <c r="D44" s="3">
        <v>3500</v>
      </c>
      <c r="E44" s="5">
        <v>1</v>
      </c>
      <c r="F44" s="5"/>
      <c r="G44" s="5">
        <f t="shared" si="0"/>
        <v>0</v>
      </c>
      <c r="H44" s="5"/>
    </row>
    <row r="45" spans="1:8" ht="15" x14ac:dyDescent="0.3">
      <c r="A45" s="28"/>
      <c r="B45" s="4" t="s">
        <v>17</v>
      </c>
      <c r="C45" s="4"/>
      <c r="D45" s="3">
        <v>3</v>
      </c>
      <c r="E45" s="5">
        <v>1</v>
      </c>
      <c r="F45" s="5"/>
      <c r="G45" s="5">
        <f t="shared" si="0"/>
        <v>0</v>
      </c>
      <c r="H45" s="5"/>
    </row>
    <row r="46" spans="1:8" ht="15" x14ac:dyDescent="0.3">
      <c r="A46" s="28"/>
      <c r="B46" s="4" t="s">
        <v>18</v>
      </c>
      <c r="C46" s="4"/>
      <c r="D46" s="3">
        <v>2</v>
      </c>
      <c r="E46" s="5">
        <v>2</v>
      </c>
      <c r="F46" s="5">
        <v>250</v>
      </c>
      <c r="G46" s="5">
        <f t="shared" si="0"/>
        <v>1000</v>
      </c>
      <c r="H46" s="5"/>
    </row>
    <row r="47" spans="1:8" ht="15" x14ac:dyDescent="0.3">
      <c r="A47" s="32" t="s">
        <v>19</v>
      </c>
      <c r="B47" s="4" t="s">
        <v>20</v>
      </c>
      <c r="C47" s="10" t="s">
        <v>21</v>
      </c>
      <c r="D47" s="3">
        <v>50</v>
      </c>
      <c r="E47" s="5">
        <v>2</v>
      </c>
      <c r="F47" s="5">
        <v>10</v>
      </c>
      <c r="G47" s="5">
        <f t="shared" si="0"/>
        <v>1000</v>
      </c>
      <c r="H47" s="5"/>
    </row>
    <row r="48" spans="1:8" ht="15" x14ac:dyDescent="0.3">
      <c r="A48" s="33"/>
      <c r="B48" s="4" t="s">
        <v>20</v>
      </c>
      <c r="C48" s="10" t="s">
        <v>82</v>
      </c>
      <c r="D48" s="3">
        <v>50</v>
      </c>
      <c r="E48" s="5">
        <v>2</v>
      </c>
      <c r="F48" s="5">
        <v>6</v>
      </c>
      <c r="G48" s="5">
        <f t="shared" ref="G48" si="11">D48*E48*F48</f>
        <v>600</v>
      </c>
      <c r="H48" s="5"/>
    </row>
    <row r="49" spans="1:8" ht="30" x14ac:dyDescent="0.3">
      <c r="A49" s="33"/>
      <c r="B49" s="4" t="s">
        <v>22</v>
      </c>
      <c r="C49" s="4" t="s">
        <v>115</v>
      </c>
      <c r="D49" s="3">
        <v>500</v>
      </c>
      <c r="E49" s="5">
        <v>1</v>
      </c>
      <c r="F49" s="5">
        <v>15</v>
      </c>
      <c r="G49" s="5">
        <f t="shared" si="0"/>
        <v>7500</v>
      </c>
      <c r="H49" s="5"/>
    </row>
    <row r="50" spans="1:8" ht="30" x14ac:dyDescent="0.3">
      <c r="A50" s="33"/>
      <c r="B50" s="4" t="s">
        <v>21</v>
      </c>
      <c r="C50" s="4" t="s">
        <v>116</v>
      </c>
      <c r="D50" s="3">
        <v>500</v>
      </c>
      <c r="E50" s="5">
        <v>2</v>
      </c>
      <c r="F50" s="5">
        <v>10</v>
      </c>
      <c r="G50" s="5">
        <f t="shared" ref="G50" si="12">D50*E50*F50</f>
        <v>10000</v>
      </c>
      <c r="H50" s="6"/>
    </row>
    <row r="51" spans="1:8" ht="15" x14ac:dyDescent="0.3">
      <c r="A51" s="33"/>
      <c r="B51" s="4" t="s">
        <v>82</v>
      </c>
      <c r="C51" s="4" t="s">
        <v>83</v>
      </c>
      <c r="D51" s="3">
        <v>500</v>
      </c>
      <c r="E51" s="5">
        <v>2</v>
      </c>
      <c r="F51" s="5">
        <v>6</v>
      </c>
      <c r="G51" s="5">
        <f t="shared" si="0"/>
        <v>6000</v>
      </c>
      <c r="H51" s="6"/>
    </row>
    <row r="52" spans="1:8" ht="15" x14ac:dyDescent="0.3">
      <c r="A52" s="30" t="s">
        <v>23</v>
      </c>
      <c r="B52" s="11" t="s">
        <v>99</v>
      </c>
      <c r="C52" s="10"/>
      <c r="D52" s="3">
        <v>80</v>
      </c>
      <c r="E52" s="12">
        <v>1</v>
      </c>
      <c r="F52" s="12">
        <v>119</v>
      </c>
      <c r="G52" s="5">
        <f t="shared" si="0"/>
        <v>9520</v>
      </c>
      <c r="H52" s="6"/>
    </row>
    <row r="53" spans="1:8" ht="15" x14ac:dyDescent="0.3">
      <c r="A53" s="31"/>
      <c r="B53" s="11" t="s">
        <v>102</v>
      </c>
      <c r="C53" s="10"/>
      <c r="D53" s="3">
        <v>57.5</v>
      </c>
      <c r="E53" s="12">
        <v>1</v>
      </c>
      <c r="F53" s="12">
        <v>1</v>
      </c>
      <c r="G53" s="5">
        <f t="shared" si="0"/>
        <v>57.5</v>
      </c>
      <c r="H53" s="6"/>
    </row>
    <row r="54" spans="1:8" ht="15" x14ac:dyDescent="0.3">
      <c r="A54" s="31"/>
      <c r="B54" s="11" t="s">
        <v>106</v>
      </c>
      <c r="C54" s="10"/>
      <c r="D54" s="3">
        <v>2255.5</v>
      </c>
      <c r="E54" s="12">
        <v>1</v>
      </c>
      <c r="F54" s="12">
        <v>1</v>
      </c>
      <c r="G54" s="5">
        <f t="shared" si="0"/>
        <v>2255.5</v>
      </c>
      <c r="H54" s="6"/>
    </row>
    <row r="55" spans="1:8" ht="15" x14ac:dyDescent="0.3">
      <c r="A55" s="31"/>
      <c r="B55" s="11" t="s">
        <v>105</v>
      </c>
      <c r="C55" s="10"/>
      <c r="D55" s="3">
        <v>5400</v>
      </c>
      <c r="E55" s="12">
        <v>1</v>
      </c>
      <c r="F55" s="12">
        <v>1</v>
      </c>
      <c r="G55" s="5">
        <f t="shared" si="0"/>
        <v>5400</v>
      </c>
      <c r="H55" s="6"/>
    </row>
    <row r="56" spans="1:8" ht="15" x14ac:dyDescent="0.3">
      <c r="A56" s="31"/>
      <c r="B56" s="11" t="s">
        <v>104</v>
      </c>
      <c r="C56" s="10"/>
      <c r="D56" s="3">
        <v>2250</v>
      </c>
      <c r="E56" s="12">
        <v>1</v>
      </c>
      <c r="F56" s="12">
        <v>1</v>
      </c>
      <c r="G56" s="5">
        <f t="shared" si="0"/>
        <v>2250</v>
      </c>
      <c r="H56" s="6"/>
    </row>
    <row r="57" spans="1:8" ht="15" x14ac:dyDescent="0.3">
      <c r="A57" s="31"/>
      <c r="B57" s="11" t="s">
        <v>107</v>
      </c>
      <c r="C57" s="10"/>
      <c r="D57" s="3">
        <v>2257</v>
      </c>
      <c r="E57" s="12">
        <v>1</v>
      </c>
      <c r="F57" s="12">
        <v>1</v>
      </c>
      <c r="G57" s="5">
        <f t="shared" si="0"/>
        <v>2257</v>
      </c>
      <c r="H57" s="6"/>
    </row>
    <row r="58" spans="1:8" ht="15" x14ac:dyDescent="0.3">
      <c r="A58" s="31"/>
      <c r="B58" s="11" t="s">
        <v>79</v>
      </c>
      <c r="C58" s="10"/>
      <c r="D58" s="3">
        <v>10812.23</v>
      </c>
      <c r="E58" s="12">
        <v>1</v>
      </c>
      <c r="F58" s="12">
        <v>1</v>
      </c>
      <c r="G58" s="5">
        <f t="shared" si="0"/>
        <v>10812.23</v>
      </c>
      <c r="H58" s="6"/>
    </row>
    <row r="59" spans="1:8" ht="15" x14ac:dyDescent="0.3">
      <c r="A59" s="31"/>
      <c r="B59" s="11" t="s">
        <v>108</v>
      </c>
      <c r="C59" s="10"/>
      <c r="D59" s="3">
        <v>9476</v>
      </c>
      <c r="E59" s="12">
        <v>1</v>
      </c>
      <c r="F59" s="12">
        <v>1</v>
      </c>
      <c r="G59" s="5">
        <f t="shared" si="0"/>
        <v>9476</v>
      </c>
      <c r="H59" s="6"/>
    </row>
    <row r="60" spans="1:8" ht="15" x14ac:dyDescent="0.3">
      <c r="A60" s="31"/>
      <c r="B60" s="11" t="s">
        <v>109</v>
      </c>
      <c r="C60" s="10"/>
      <c r="D60" s="3">
        <v>9439.49</v>
      </c>
      <c r="E60" s="12">
        <v>1</v>
      </c>
      <c r="F60" s="12">
        <v>1</v>
      </c>
      <c r="G60" s="5">
        <f t="shared" si="0"/>
        <v>9439.49</v>
      </c>
      <c r="H60" s="6"/>
    </row>
    <row r="61" spans="1:8" ht="15" x14ac:dyDescent="0.3">
      <c r="A61" s="31"/>
      <c r="B61" s="11" t="s">
        <v>103</v>
      </c>
      <c r="C61" s="10"/>
      <c r="D61" s="3">
        <v>4637</v>
      </c>
      <c r="E61" s="12">
        <v>1</v>
      </c>
      <c r="F61" s="12">
        <v>1</v>
      </c>
      <c r="G61" s="5">
        <f t="shared" si="0"/>
        <v>4637</v>
      </c>
      <c r="H61" s="6"/>
    </row>
    <row r="62" spans="1:8" ht="15" x14ac:dyDescent="0.3">
      <c r="A62" s="31"/>
      <c r="B62" s="11" t="s">
        <v>117</v>
      </c>
      <c r="C62" s="10"/>
      <c r="D62" s="3">
        <v>30000</v>
      </c>
      <c r="E62" s="12">
        <v>1</v>
      </c>
      <c r="F62" s="12">
        <v>1</v>
      </c>
      <c r="G62" s="5">
        <f t="shared" si="0"/>
        <v>30000</v>
      </c>
      <c r="H62" s="6"/>
    </row>
    <row r="63" spans="1:8" ht="15" x14ac:dyDescent="0.3">
      <c r="A63" s="31"/>
      <c r="B63" s="11" t="s">
        <v>110</v>
      </c>
      <c r="C63" s="10"/>
      <c r="D63" s="3">
        <v>145.6</v>
      </c>
      <c r="E63" s="12">
        <v>1</v>
      </c>
      <c r="F63" s="12">
        <v>1</v>
      </c>
      <c r="G63" s="5">
        <f>D63*E63*F63</f>
        <v>145.6</v>
      </c>
      <c r="H63" s="6"/>
    </row>
    <row r="64" spans="1:8" ht="15" x14ac:dyDescent="0.3">
      <c r="A64" s="31"/>
      <c r="B64" s="11" t="s">
        <v>111</v>
      </c>
      <c r="C64" s="10"/>
      <c r="D64" s="3">
        <v>724.3</v>
      </c>
      <c r="E64" s="12">
        <v>1</v>
      </c>
      <c r="F64" s="12">
        <v>1</v>
      </c>
      <c r="G64" s="5">
        <f t="shared" si="0"/>
        <v>724.3</v>
      </c>
      <c r="H64" s="6"/>
    </row>
    <row r="65" spans="1:8" ht="15" x14ac:dyDescent="0.3">
      <c r="A65" s="31"/>
      <c r="B65" s="11" t="s">
        <v>118</v>
      </c>
      <c r="C65" s="10"/>
      <c r="D65" s="3">
        <v>3756.51</v>
      </c>
      <c r="E65" s="12">
        <v>1</v>
      </c>
      <c r="F65" s="12">
        <v>1</v>
      </c>
      <c r="G65" s="5">
        <f>D65*E65*F65</f>
        <v>3756.51</v>
      </c>
      <c r="H65" s="6"/>
    </row>
    <row r="66" spans="1:8" ht="15" x14ac:dyDescent="0.3">
      <c r="A66" s="31"/>
      <c r="B66" s="11" t="s">
        <v>119</v>
      </c>
      <c r="C66" s="10"/>
      <c r="D66" s="3">
        <v>1000</v>
      </c>
      <c r="E66" s="12">
        <v>1</v>
      </c>
      <c r="F66" s="12">
        <v>1</v>
      </c>
      <c r="G66" s="5">
        <f t="shared" si="0"/>
        <v>1000</v>
      </c>
      <c r="H66" s="6"/>
    </row>
    <row r="67" spans="1:8" ht="15" x14ac:dyDescent="0.3">
      <c r="A67" s="31"/>
      <c r="B67" s="11" t="s">
        <v>112</v>
      </c>
      <c r="C67" s="10"/>
      <c r="D67" s="3">
        <v>118</v>
      </c>
      <c r="E67" s="12">
        <v>1</v>
      </c>
      <c r="F67" s="12">
        <v>90</v>
      </c>
      <c r="G67" s="5">
        <f t="shared" si="0"/>
        <v>10620</v>
      </c>
      <c r="H67" s="6"/>
    </row>
    <row r="68" spans="1:8" ht="15" x14ac:dyDescent="0.3">
      <c r="A68" s="31"/>
      <c r="B68" s="20" t="s">
        <v>113</v>
      </c>
      <c r="C68" s="21"/>
      <c r="D68" s="22">
        <v>23080</v>
      </c>
      <c r="E68" s="23">
        <v>1</v>
      </c>
      <c r="F68" s="23">
        <v>1</v>
      </c>
      <c r="G68" s="24">
        <f t="shared" si="0"/>
        <v>23080</v>
      </c>
      <c r="H68" s="6"/>
    </row>
    <row r="69" spans="1:8" ht="30" x14ac:dyDescent="0.3">
      <c r="A69" s="29" t="s">
        <v>24</v>
      </c>
      <c r="B69" s="11" t="s">
        <v>25</v>
      </c>
      <c r="C69" s="10" t="s">
        <v>26</v>
      </c>
      <c r="D69" s="3">
        <v>5000</v>
      </c>
      <c r="E69" s="3">
        <v>1</v>
      </c>
      <c r="F69" s="3"/>
      <c r="G69" s="5">
        <f t="shared" si="0"/>
        <v>0</v>
      </c>
      <c r="H69" s="5"/>
    </row>
    <row r="70" spans="1:8" ht="15" x14ac:dyDescent="0.3">
      <c r="A70" s="29"/>
      <c r="B70" s="11" t="s">
        <v>27</v>
      </c>
      <c r="C70" s="10" t="s">
        <v>28</v>
      </c>
      <c r="D70" s="3">
        <v>5000</v>
      </c>
      <c r="E70" s="3">
        <v>1</v>
      </c>
      <c r="F70" s="3"/>
      <c r="G70" s="5">
        <f t="shared" si="0"/>
        <v>0</v>
      </c>
      <c r="H70" s="5"/>
    </row>
    <row r="71" spans="1:8" ht="15" x14ac:dyDescent="0.3">
      <c r="A71" s="29"/>
      <c r="B71" s="13" t="s">
        <v>29</v>
      </c>
      <c r="C71" s="14" t="s">
        <v>114</v>
      </c>
      <c r="D71" s="15">
        <v>500</v>
      </c>
      <c r="E71" s="16">
        <v>5</v>
      </c>
      <c r="F71" s="16">
        <v>2</v>
      </c>
      <c r="G71" s="5">
        <f t="shared" si="0"/>
        <v>5000</v>
      </c>
      <c r="H71" s="5"/>
    </row>
    <row r="72" spans="1:8" ht="15" x14ac:dyDescent="0.3">
      <c r="A72" s="29"/>
      <c r="B72" s="13" t="s">
        <v>30</v>
      </c>
      <c r="C72" s="14" t="s">
        <v>31</v>
      </c>
      <c r="D72" s="15">
        <v>0.3</v>
      </c>
      <c r="E72" s="16">
        <v>20</v>
      </c>
      <c r="F72" s="16">
        <v>100</v>
      </c>
      <c r="G72" s="5">
        <f t="shared" si="0"/>
        <v>600</v>
      </c>
      <c r="H72" s="5"/>
    </row>
    <row r="73" spans="1:8" ht="15" x14ac:dyDescent="0.3">
      <c r="A73" s="29"/>
      <c r="B73" s="13" t="s">
        <v>32</v>
      </c>
      <c r="C73" s="14"/>
      <c r="D73" s="15">
        <v>2000</v>
      </c>
      <c r="E73" s="16">
        <v>1</v>
      </c>
      <c r="F73" s="16">
        <v>1</v>
      </c>
      <c r="G73" s="5">
        <f t="shared" si="0"/>
        <v>2000</v>
      </c>
      <c r="H73" s="5"/>
    </row>
    <row r="74" spans="1:8" ht="13.9" x14ac:dyDescent="0.3">
      <c r="A74" s="27" t="s">
        <v>33</v>
      </c>
      <c r="B74" s="27"/>
      <c r="C74" s="27"/>
      <c r="D74" s="27"/>
      <c r="E74" s="27"/>
      <c r="F74" s="27"/>
      <c r="G74" s="18">
        <f>SUM(G3:G73)</f>
        <v>804860.25</v>
      </c>
      <c r="H74" s="17"/>
    </row>
    <row r="75" spans="1:8" ht="13.9" x14ac:dyDescent="0.3">
      <c r="A75" s="39" t="s">
        <v>120</v>
      </c>
      <c r="B75" s="40"/>
      <c r="C75" s="40"/>
      <c r="D75" s="40"/>
      <c r="E75" s="40"/>
      <c r="F75" s="41"/>
      <c r="G75" s="18">
        <f>G74*0.1</f>
        <v>80486.025000000009</v>
      </c>
      <c r="H75" s="17"/>
    </row>
    <row r="76" spans="1:8" ht="13.9" x14ac:dyDescent="0.3">
      <c r="A76" s="27" t="s">
        <v>62</v>
      </c>
      <c r="B76" s="27"/>
      <c r="C76" s="27"/>
      <c r="D76" s="27"/>
      <c r="E76" s="27"/>
      <c r="F76" s="27"/>
      <c r="G76" s="18">
        <f>SUM(G74:G75)</f>
        <v>885346.27500000002</v>
      </c>
      <c r="H76" s="17"/>
    </row>
  </sheetData>
  <mergeCells count="13">
    <mergeCell ref="A1:H1"/>
    <mergeCell ref="A2:B2"/>
    <mergeCell ref="A6:A9"/>
    <mergeCell ref="A3:A5"/>
    <mergeCell ref="A75:F75"/>
    <mergeCell ref="A76:F76"/>
    <mergeCell ref="A10:A24"/>
    <mergeCell ref="A25:A39"/>
    <mergeCell ref="A40:A46"/>
    <mergeCell ref="A69:A73"/>
    <mergeCell ref="A74:F74"/>
    <mergeCell ref="A52:A68"/>
    <mergeCell ref="A47:A51"/>
  </mergeCells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2019-03-07T06:24:00Z</cp:lastPrinted>
  <dcterms:created xsi:type="dcterms:W3CDTF">2014-11-26T07:00:00Z</dcterms:created>
  <dcterms:modified xsi:type="dcterms:W3CDTF">2024-05-15T04:16:59Z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2052-11.1.0.13012</vt:lpwstr>
  </property>
  <property fmtid="{D5CDD505-2E9C-101B-9397-08002B2CF9AE}" pid="5" name="ICV">
    <vt:lpwstr>98B67D13979A40C7B4326D3BD8899745</vt:lpwstr>
  </property>
</Properties>
</file>