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员工差旅明细!$A$1:$K$41</definedName>
  </definedNames>
  <calcPr calcId="144525"/>
</workbook>
</file>

<file path=xl/sharedStrings.xml><?xml version="1.0" encoding="utf-8"?>
<sst xmlns="http://schemas.openxmlformats.org/spreadsheetml/2006/main" count="121" uniqueCount="93">
  <si>
    <t>【借款报销单】</t>
  </si>
  <si>
    <t>团号：HMEA-190827-HCB225</t>
  </si>
  <si>
    <t>会议日期：9月20日-21日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</si>
  <si>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</si>
  <si>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</si>
  <si>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</si>
  <si>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</si>
  <si>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</si>
  <si>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</si>
  <si>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</si>
  <si>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</si>
  <si>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</si>
  <si>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</si>
  <si>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</si>
  <si>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</si>
  <si>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</si>
  <si>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往返宝马、带物料回家打车费</t>
  </si>
  <si>
    <t>可用项目：租车费、大交通、过路费、过桥费。
加油费（仅试驾活动可用，且只可使用活动当时当地的加油票）</t>
  </si>
  <si>
    <t>油费</t>
  </si>
  <si>
    <t>过路费、停车费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</si>
  <si>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</si>
  <si>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</si>
  <si>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</si>
  <si>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</si>
  <si>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</si>
  <si>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</si>
  <si>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</si>
  <si>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</si>
  <si>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</si>
  <si>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</si>
  <si>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</si>
  <si>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饮料、食品、物料</t>
  </si>
  <si>
    <t>尽量提供可用的原始发票，发票项目不可用的，且开票需要加收税点的可以不提供原始发票。网上交易均需提供交易截图。</t>
  </si>
  <si>
    <t>现付摄影师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</si>
  <si>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</si>
  <si>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</si>
  <si>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</si>
  <si>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</si>
  <si>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</si>
  <si>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</si>
  <si>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</si>
  <si>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</si>
  <si>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</si>
  <si>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</si>
  <si>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</si>
  <si>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</si>
  <si>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</si>
  <si>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</si>
  <si>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</si>
  <si>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</si>
  <si>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</si>
  <si>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</si>
  <si>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</si>
  <si>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</si>
  <si>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</si>
  <si>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</si>
  <si>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</si>
  <si>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</si>
  <si>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</si>
  <si>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</si>
  <si>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胡金磊</t>
  </si>
  <si>
    <t>职位:</t>
  </si>
  <si>
    <t>经理</t>
  </si>
  <si>
    <t>发生地:</t>
  </si>
  <si>
    <t>北京</t>
  </si>
  <si>
    <t>部门:</t>
  </si>
  <si>
    <t>汽车</t>
  </si>
  <si>
    <t>发生日期:</t>
  </si>
  <si>
    <t>9月20日--9月21日</t>
  </si>
  <si>
    <t>报销日期:</t>
  </si>
  <si>
    <t>团号:</t>
  </si>
  <si>
    <t>HMEA-190827-HCB225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</si>
  <si>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</si>
  <si>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</si>
  <si>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</si>
  <si>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</si>
  <si>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</si>
  <si>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</si>
  <si>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</si>
  <si>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</si>
  <si>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踩点、会议现场 交通</t>
  </si>
  <si>
    <t>大交通</t>
  </si>
  <si>
    <t>餐费</t>
  </si>
  <si>
    <t>住宿费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</si>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</sst>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11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9" borderId="20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23" borderId="23" applyNumberFormat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11" fillId="10" borderId="17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177" fontId="3" fillId="0" borderId="8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58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8" xfId="0" applyFont="1" applyBorder="1">
      <alignment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4"/>
  <sheetViews>
    <sheetView tabSelected="1" workbookViewId="0">
      <selection activeCell="I8" sqref="I8"/>
    </sheetView>
  </sheetViews>
  <sheetFormatPr defaultColWidth="9" defaultRowHeight="21" customHeight="1"/>
  <cols>
    <col min="1" max="1" width="9" style="54"/>
    <col min="2" max="2" width="16.75" customWidth="1"/>
    <col min="3" max="3" width="12.875" style="55"/>
    <col min="5" max="5" width="13.1083333333333" customWidth="1"/>
    <col min="6" max="6" width="12.875"/>
    <col min="8" max="8" width="11.625" customWidth="1"/>
    <col min="9" max="9" width="24.883333333333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8"/>
      <c r="J2" s="88"/>
      <c r="K2" s="88"/>
      <c r="L2" s="88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203.96</v>
      </c>
      <c r="G8" s="66">
        <v>0</v>
      </c>
      <c r="H8" s="66">
        <f>F8+G8</f>
        <v>203.96</v>
      </c>
      <c r="I8" s="89" t="s">
        <v>16</v>
      </c>
      <c r="J8" s="90" t="s">
        <v>17</v>
      </c>
    </row>
    <row r="9" customHeight="1" spans="1:10">
      <c r="A9" s="64"/>
      <c r="B9" s="65"/>
      <c r="C9" s="66"/>
      <c r="D9" s="67"/>
      <c r="E9" s="66"/>
      <c r="F9" s="66">
        <v>661</v>
      </c>
      <c r="G9" s="66">
        <v>0</v>
      </c>
      <c r="H9" s="66">
        <f>F9+G9</f>
        <v>661</v>
      </c>
      <c r="I9" s="89" t="s">
        <v>18</v>
      </c>
      <c r="J9" s="91"/>
    </row>
    <row r="10" customHeight="1" spans="1:10">
      <c r="A10" s="64"/>
      <c r="B10" s="65"/>
      <c r="C10" s="66"/>
      <c r="D10" s="67"/>
      <c r="E10" s="66"/>
      <c r="F10" s="66">
        <v>345</v>
      </c>
      <c r="G10" s="66">
        <v>0</v>
      </c>
      <c r="H10" s="66">
        <f>F10+G10</f>
        <v>345</v>
      </c>
      <c r="I10" s="89" t="s">
        <v>19</v>
      </c>
      <c r="J10" s="91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>F11+G11</f>
        <v>0</v>
      </c>
      <c r="I11" s="89"/>
      <c r="J11" s="91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>F12+G12</f>
        <v>0</v>
      </c>
      <c r="I12" s="89"/>
      <c r="J12" s="91"/>
    </row>
    <row r="13" s="53" customFormat="1" customHeight="1" spans="1:10">
      <c r="A13" s="68"/>
      <c r="B13" s="69" t="s">
        <v>20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1209.96</v>
      </c>
      <c r="G13" s="70">
        <f t="shared" ref="G13:H13" si="0">SUM(G8:G12)</f>
        <v>0</v>
      </c>
      <c r="H13" s="70">
        <f t="shared" si="0"/>
        <v>1209.96</v>
      </c>
      <c r="I13" s="92"/>
      <c r="J13" s="93"/>
    </row>
    <row r="14" customHeight="1" spans="1:10">
      <c r="A14" s="71">
        <v>2</v>
      </c>
      <c r="B14" s="72" t="s">
        <v>21</v>
      </c>
      <c r="C14" s="73">
        <v>0</v>
      </c>
      <c r="D14" s="71"/>
      <c r="E14" s="73">
        <f>C14*D14</f>
        <v>0</v>
      </c>
      <c r="F14" s="66">
        <v>0</v>
      </c>
      <c r="G14" s="66">
        <v>0</v>
      </c>
      <c r="H14" s="66">
        <f>F14+G14</f>
        <v>0</v>
      </c>
      <c r="I14" s="89"/>
      <c r="J14" s="90" t="s">
        <v>22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1">F15+G15</f>
        <v>0</v>
      </c>
      <c r="I15" s="89"/>
      <c r="J15" s="91"/>
    </row>
    <row r="16" s="53" customFormat="1" customHeight="1" spans="1:10">
      <c r="A16" s="68"/>
      <c r="B16" s="69" t="s">
        <v>23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92"/>
      <c r="J16" s="93"/>
    </row>
    <row r="17" customHeight="1" spans="1:10">
      <c r="A17" s="64">
        <v>3</v>
      </c>
      <c r="B17" s="65" t="s">
        <v>24</v>
      </c>
      <c r="C17" s="66">
        <v>0</v>
      </c>
      <c r="D17" s="67"/>
      <c r="E17" s="66">
        <f>C17*D17</f>
        <v>0</v>
      </c>
      <c r="F17" s="66">
        <v>0</v>
      </c>
      <c r="G17" s="66">
        <v>0</v>
      </c>
      <c r="H17" s="66">
        <f>F17+G17</f>
        <v>0</v>
      </c>
      <c r="I17" s="94"/>
      <c r="J17" s="95" t="s">
        <v>25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>F18+G18</f>
        <v>0</v>
      </c>
      <c r="I18" s="94"/>
      <c r="J18" s="96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>F19+G19</f>
        <v>0</v>
      </c>
      <c r="I19" s="89"/>
      <c r="J19" s="96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>F20+G20</f>
        <v>0</v>
      </c>
      <c r="I20" s="89"/>
      <c r="J20" s="96"/>
    </row>
    <row r="21" s="53" customFormat="1" customHeight="1" spans="1:10">
      <c r="A21" s="68"/>
      <c r="B21" s="69" t="s">
        <v>26</v>
      </c>
      <c r="C21" s="70">
        <f>SUM(C17)</f>
        <v>0</v>
      </c>
      <c r="D21" s="70">
        <f t="shared" ref="D21:E21" si="2">SUM(D17)</f>
        <v>0</v>
      </c>
      <c r="E21" s="70">
        <f t="shared" si="2"/>
        <v>0</v>
      </c>
      <c r="F21" s="70">
        <f>SUM(F17:F20)</f>
        <v>0</v>
      </c>
      <c r="G21" s="70">
        <f t="shared" ref="G21:H21" si="3">SUM(G17:G20)</f>
        <v>0</v>
      </c>
      <c r="H21" s="70">
        <f t="shared" si="3"/>
        <v>0</v>
      </c>
      <c r="I21" s="92"/>
      <c r="J21" s="97"/>
    </row>
    <row r="22" customHeight="1" spans="1:10">
      <c r="A22" s="64">
        <v>4</v>
      </c>
      <c r="B22" s="65" t="s">
        <v>27</v>
      </c>
      <c r="C22" s="66">
        <v>0</v>
      </c>
      <c r="D22" s="67"/>
      <c r="E22" s="66">
        <f>C22*D22</f>
        <v>0</v>
      </c>
      <c r="F22" s="66">
        <v>0</v>
      </c>
      <c r="G22" s="66">
        <v>0</v>
      </c>
      <c r="H22" s="66">
        <f>F22+G22</f>
        <v>0</v>
      </c>
      <c r="I22" s="89"/>
      <c r="J22" s="95" t="s">
        <v>28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>F23+G23</f>
        <v>0</v>
      </c>
      <c r="I23" s="89"/>
      <c r="J23" s="96"/>
    </row>
    <row r="24" s="53" customFormat="1" customHeight="1" spans="1:10">
      <c r="A24" s="68"/>
      <c r="B24" s="69" t="s">
        <v>29</v>
      </c>
      <c r="C24" s="70">
        <f>SUM(C22)</f>
        <v>0</v>
      </c>
      <c r="D24" s="70">
        <f t="shared" ref="D24:E24" si="4">SUM(D22)</f>
        <v>0</v>
      </c>
      <c r="E24" s="70">
        <f t="shared" si="4"/>
        <v>0</v>
      </c>
      <c r="F24" s="70">
        <f>SUM(F22:F23)</f>
        <v>0</v>
      </c>
      <c r="G24" s="70">
        <f t="shared" ref="G24:H24" si="5">SUM(G22:G23)</f>
        <v>0</v>
      </c>
      <c r="H24" s="70">
        <f t="shared" si="5"/>
        <v>0</v>
      </c>
      <c r="I24" s="92"/>
      <c r="J24" s="97"/>
    </row>
    <row r="25" customHeight="1" spans="1:10">
      <c r="A25" s="71">
        <v>5</v>
      </c>
      <c r="B25" s="72" t="s">
        <v>30</v>
      </c>
      <c r="C25" s="73">
        <v>2500</v>
      </c>
      <c r="D25" s="71">
        <v>1</v>
      </c>
      <c r="E25" s="73">
        <f>C25*D25</f>
        <v>2500</v>
      </c>
      <c r="F25" s="66">
        <v>2075.4</v>
      </c>
      <c r="G25" s="66">
        <v>0</v>
      </c>
      <c r="H25" s="66">
        <f t="shared" ref="H25:H30" si="6">F25+G25</f>
        <v>2075.4</v>
      </c>
      <c r="I25" s="94" t="s">
        <v>31</v>
      </c>
      <c r="J25" s="90" t="s">
        <v>32</v>
      </c>
    </row>
    <row r="26" customHeight="1" spans="1:10">
      <c r="A26" s="77"/>
      <c r="B26" s="78"/>
      <c r="C26" s="79"/>
      <c r="D26" s="77"/>
      <c r="E26" s="79"/>
      <c r="F26" s="66">
        <v>2500</v>
      </c>
      <c r="G26" s="66">
        <v>0</v>
      </c>
      <c r="H26" s="66">
        <f t="shared" si="6"/>
        <v>2500</v>
      </c>
      <c r="I26" s="89" t="s">
        <v>33</v>
      </c>
      <c r="J26" s="91"/>
    </row>
    <row r="27" customHeight="1" spans="1:10">
      <c r="A27" s="77"/>
      <c r="B27" s="78"/>
      <c r="C27" s="79"/>
      <c r="D27" s="77"/>
      <c r="E27" s="79"/>
      <c r="F27" s="66">
        <v>0</v>
      </c>
      <c r="G27" s="66">
        <v>0</v>
      </c>
      <c r="H27" s="66">
        <f t="shared" si="6"/>
        <v>0</v>
      </c>
      <c r="I27" s="89"/>
      <c r="J27" s="91"/>
    </row>
    <row r="28" customHeight="1" spans="1:10">
      <c r="A28" s="77"/>
      <c r="B28" s="78"/>
      <c r="C28" s="79"/>
      <c r="D28" s="77"/>
      <c r="E28" s="79"/>
      <c r="F28" s="66">
        <v>0</v>
      </c>
      <c r="G28" s="66">
        <v>0</v>
      </c>
      <c r="H28" s="66">
        <f t="shared" si="6"/>
        <v>0</v>
      </c>
      <c r="I28" s="89"/>
      <c r="J28" s="91"/>
    </row>
    <row r="29" customHeight="1" spans="1:10">
      <c r="A29" s="77"/>
      <c r="B29" s="78"/>
      <c r="C29" s="79"/>
      <c r="D29" s="77"/>
      <c r="E29" s="79"/>
      <c r="F29" s="66">
        <v>0</v>
      </c>
      <c r="G29" s="66">
        <v>0</v>
      </c>
      <c r="H29" s="66">
        <f t="shared" si="6"/>
        <v>0</v>
      </c>
      <c r="I29" s="89"/>
      <c r="J29" s="91"/>
    </row>
    <row r="30" customHeight="1" spans="1:10">
      <c r="A30" s="77"/>
      <c r="B30" s="78"/>
      <c r="C30" s="79"/>
      <c r="D30" s="77"/>
      <c r="E30" s="79"/>
      <c r="F30" s="66">
        <v>0</v>
      </c>
      <c r="G30" s="66">
        <v>0</v>
      </c>
      <c r="H30" s="66">
        <f t="shared" si="6"/>
        <v>0</v>
      </c>
      <c r="I30" s="89"/>
      <c r="J30" s="91"/>
    </row>
    <row r="31" s="53" customFormat="1" customHeight="1" spans="1:10">
      <c r="A31" s="68"/>
      <c r="B31" s="69" t="s">
        <v>34</v>
      </c>
      <c r="C31" s="70">
        <f>SUM(C25)</f>
        <v>2500</v>
      </c>
      <c r="D31" s="70">
        <f t="shared" ref="D31:E31" si="7">SUM(D25)</f>
        <v>1</v>
      </c>
      <c r="E31" s="70">
        <f t="shared" si="7"/>
        <v>2500</v>
      </c>
      <c r="F31" s="70">
        <f>SUM(F25:F30)</f>
        <v>4575.4</v>
      </c>
      <c r="G31" s="70">
        <f>SUM(G25:G30)</f>
        <v>0</v>
      </c>
      <c r="H31" s="70">
        <f>SUM(H25:H30)</f>
        <v>4575.4</v>
      </c>
      <c r="I31" s="92"/>
      <c r="J31" s="93"/>
    </row>
    <row r="32" customHeight="1" spans="1:10">
      <c r="A32" s="64">
        <v>6</v>
      </c>
      <c r="B32" s="65" t="s">
        <v>35</v>
      </c>
      <c r="C32" s="66">
        <v>0</v>
      </c>
      <c r="D32" s="67"/>
      <c r="E32" s="66">
        <f t="shared" ref="E31:E49" si="8">C32*D32</f>
        <v>0</v>
      </c>
      <c r="F32" s="66">
        <v>0</v>
      </c>
      <c r="G32" s="66">
        <v>0</v>
      </c>
      <c r="H32" s="66">
        <f t="shared" ref="H31:H49" si="9">F32+G32</f>
        <v>0</v>
      </c>
      <c r="I32" s="89"/>
      <c r="J32" s="90" t="s">
        <v>36</v>
      </c>
    </row>
    <row r="33" customHeight="1" spans="1:10">
      <c r="A33" s="64"/>
      <c r="B33" s="65"/>
      <c r="C33" s="66"/>
      <c r="D33" s="67"/>
      <c r="E33" s="66"/>
      <c r="F33" s="66">
        <v>0</v>
      </c>
      <c r="G33" s="66">
        <v>0</v>
      </c>
      <c r="H33" s="66">
        <f t="shared" si="9"/>
        <v>0</v>
      </c>
      <c r="I33" s="89"/>
      <c r="J33" s="96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9"/>
        <v>0</v>
      </c>
      <c r="I34" s="89"/>
      <c r="J34" s="96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9"/>
        <v>0</v>
      </c>
      <c r="I35" s="89"/>
      <c r="J35" s="96"/>
    </row>
    <row r="36" s="53" customFormat="1" customHeight="1" spans="1:10">
      <c r="A36" s="68"/>
      <c r="B36" s="69" t="s">
        <v>37</v>
      </c>
      <c r="C36" s="70">
        <f>SUM(C32)</f>
        <v>0</v>
      </c>
      <c r="D36" s="70">
        <f t="shared" ref="D36:E36" si="10">SUM(D32)</f>
        <v>0</v>
      </c>
      <c r="E36" s="70">
        <f t="shared" si="10"/>
        <v>0</v>
      </c>
      <c r="F36" s="70">
        <f>SUM(F32:F35)</f>
        <v>0</v>
      </c>
      <c r="G36" s="70">
        <f t="shared" ref="G36:H36" si="11">SUM(G32:G35)</f>
        <v>0</v>
      </c>
      <c r="H36" s="70">
        <f t="shared" si="11"/>
        <v>0</v>
      </c>
      <c r="I36" s="92"/>
      <c r="J36" s="97"/>
    </row>
    <row r="37" customHeight="1" spans="1:10">
      <c r="A37" s="64">
        <v>7</v>
      </c>
      <c r="B37" s="65" t="s">
        <v>38</v>
      </c>
      <c r="C37" s="66">
        <v>0</v>
      </c>
      <c r="D37" s="67"/>
      <c r="E37" s="66">
        <f t="shared" si="8"/>
        <v>0</v>
      </c>
      <c r="F37" s="66">
        <v>0</v>
      </c>
      <c r="G37" s="66">
        <v>0</v>
      </c>
      <c r="H37" s="66">
        <f t="shared" si="9"/>
        <v>0</v>
      </c>
      <c r="I37" s="89"/>
      <c r="J37" s="98"/>
    </row>
    <row r="38" customHeight="1" spans="1:10">
      <c r="A38" s="64"/>
      <c r="B38" s="65"/>
      <c r="C38" s="66"/>
      <c r="D38" s="67"/>
      <c r="E38" s="66"/>
      <c r="F38" s="66">
        <v>0</v>
      </c>
      <c r="G38" s="66">
        <v>0</v>
      </c>
      <c r="H38" s="66">
        <f t="shared" si="9"/>
        <v>0</v>
      </c>
      <c r="I38" s="89"/>
      <c r="J38" s="99"/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9"/>
        <v>0</v>
      </c>
      <c r="I39" s="89"/>
      <c r="J39" s="99"/>
    </row>
    <row r="40" customHeight="1" spans="1:10">
      <c r="A40" s="64"/>
      <c r="B40" s="65"/>
      <c r="C40" s="66"/>
      <c r="D40" s="67"/>
      <c r="E40" s="66"/>
      <c r="F40" s="66">
        <v>0</v>
      </c>
      <c r="G40" s="66">
        <v>0</v>
      </c>
      <c r="H40" s="66">
        <f t="shared" si="9"/>
        <v>0</v>
      </c>
      <c r="I40" s="89"/>
      <c r="J40" s="99"/>
    </row>
    <row r="41" s="53" customFormat="1" customHeight="1" spans="1:10">
      <c r="A41" s="68"/>
      <c r="B41" s="69" t="s">
        <v>39</v>
      </c>
      <c r="C41" s="70">
        <f>SUM(C37)</f>
        <v>0</v>
      </c>
      <c r="D41" s="70">
        <f t="shared" ref="D41:E41" si="12">SUM(D37)</f>
        <v>0</v>
      </c>
      <c r="E41" s="70">
        <f t="shared" si="12"/>
        <v>0</v>
      </c>
      <c r="F41" s="70">
        <f>SUM(F37:F40)</f>
        <v>0</v>
      </c>
      <c r="G41" s="70">
        <f t="shared" ref="G41:H41" si="13">SUM(G37:G40)</f>
        <v>0</v>
      </c>
      <c r="H41" s="70">
        <f t="shared" si="13"/>
        <v>0</v>
      </c>
      <c r="I41" s="92"/>
      <c r="J41" s="100"/>
    </row>
    <row r="42" customHeight="1" spans="1:10">
      <c r="A42" s="64">
        <v>8</v>
      </c>
      <c r="B42" s="65" t="s">
        <v>40</v>
      </c>
      <c r="C42" s="66">
        <v>0</v>
      </c>
      <c r="D42" s="67"/>
      <c r="E42" s="66">
        <f t="shared" si="8"/>
        <v>0</v>
      </c>
      <c r="F42" s="66">
        <v>0</v>
      </c>
      <c r="G42" s="66">
        <v>0</v>
      </c>
      <c r="H42" s="66">
        <f t="shared" si="9"/>
        <v>0</v>
      </c>
      <c r="I42" s="89"/>
      <c r="J42" s="95" t="s">
        <v>41</v>
      </c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9"/>
        <v>0</v>
      </c>
      <c r="I43" s="89"/>
      <c r="J43" s="96"/>
    </row>
    <row r="44" s="53" customFormat="1" customHeight="1" spans="1:10">
      <c r="A44" s="68"/>
      <c r="B44" s="69" t="s">
        <v>42</v>
      </c>
      <c r="C44" s="70">
        <f>SUM(C42)</f>
        <v>0</v>
      </c>
      <c r="D44" s="70">
        <f t="shared" ref="D44:E44" si="14">SUM(D42)</f>
        <v>0</v>
      </c>
      <c r="E44" s="70">
        <f t="shared" si="14"/>
        <v>0</v>
      </c>
      <c r="F44" s="70">
        <f>SUM(F42:F43)</f>
        <v>0</v>
      </c>
      <c r="G44" s="70">
        <f t="shared" ref="G44:H44" si="15">SUM(G42:G43)</f>
        <v>0</v>
      </c>
      <c r="H44" s="70">
        <f t="shared" si="15"/>
        <v>0</v>
      </c>
      <c r="I44" s="92"/>
      <c r="J44" s="97"/>
    </row>
    <row r="45" customHeight="1" spans="1:10">
      <c r="A45" s="64">
        <v>9</v>
      </c>
      <c r="B45" s="65" t="s">
        <v>43</v>
      </c>
      <c r="C45" s="66">
        <v>0</v>
      </c>
      <c r="D45" s="67"/>
      <c r="E45" s="66">
        <f t="shared" si="8"/>
        <v>0</v>
      </c>
      <c r="F45" s="66">
        <v>0</v>
      </c>
      <c r="G45" s="66">
        <v>0</v>
      </c>
      <c r="H45" s="66">
        <f t="shared" si="9"/>
        <v>0</v>
      </c>
      <c r="I45" s="89"/>
      <c r="J45" s="90" t="s">
        <v>44</v>
      </c>
    </row>
    <row r="46" customHeight="1" spans="1:10">
      <c r="A46" s="64"/>
      <c r="B46" s="65"/>
      <c r="C46" s="66"/>
      <c r="D46" s="67"/>
      <c r="E46" s="66"/>
      <c r="F46" s="66">
        <v>0</v>
      </c>
      <c r="G46" s="66">
        <v>0</v>
      </c>
      <c r="H46" s="66">
        <f t="shared" si="9"/>
        <v>0</v>
      </c>
      <c r="I46" s="89"/>
      <c r="J46" s="91"/>
    </row>
    <row r="47" customHeight="1" spans="1:10">
      <c r="A47" s="64"/>
      <c r="B47" s="65"/>
      <c r="C47" s="66"/>
      <c r="D47" s="67"/>
      <c r="E47" s="66"/>
      <c r="F47" s="66">
        <v>0</v>
      </c>
      <c r="G47" s="66">
        <v>0</v>
      </c>
      <c r="H47" s="66">
        <f t="shared" si="9"/>
        <v>0</v>
      </c>
      <c r="I47" s="89"/>
      <c r="J47" s="91"/>
    </row>
    <row r="48" s="53" customFormat="1" customHeight="1" spans="1:10">
      <c r="A48" s="68"/>
      <c r="B48" s="69" t="s">
        <v>45</v>
      </c>
      <c r="C48" s="70">
        <f>SUM(C45)</f>
        <v>0</v>
      </c>
      <c r="D48" s="70">
        <f t="shared" ref="D48:E48" si="16">SUM(D45)</f>
        <v>0</v>
      </c>
      <c r="E48" s="70">
        <f t="shared" si="16"/>
        <v>0</v>
      </c>
      <c r="F48" s="70">
        <f>SUM(F45:F47)</f>
        <v>0</v>
      </c>
      <c r="G48" s="70">
        <f t="shared" ref="G48:H48" si="17">SUM(G45:G47)</f>
        <v>0</v>
      </c>
      <c r="H48" s="70">
        <f t="shared" si="17"/>
        <v>0</v>
      </c>
      <c r="I48" s="92"/>
      <c r="J48" s="93"/>
    </row>
    <row r="49" customHeight="1" spans="1:10">
      <c r="A49" s="71">
        <v>10</v>
      </c>
      <c r="B49" s="65" t="s">
        <v>46</v>
      </c>
      <c r="C49" s="66">
        <v>0</v>
      </c>
      <c r="D49" s="67">
        <v>0</v>
      </c>
      <c r="E49" s="66">
        <f t="shared" si="8"/>
        <v>0</v>
      </c>
      <c r="F49" s="66">
        <v>0</v>
      </c>
      <c r="G49" s="66">
        <v>0</v>
      </c>
      <c r="H49" s="66">
        <f t="shared" si="9"/>
        <v>0</v>
      </c>
      <c r="I49" s="89"/>
      <c r="J49" s="98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ref="H50:H55" si="18">F50+G50</f>
        <v>0</v>
      </c>
      <c r="I50" s="89"/>
      <c r="J50" s="99"/>
    </row>
    <row r="51" customHeight="1" spans="1:10">
      <c r="A51" s="77"/>
      <c r="B51" s="65"/>
      <c r="C51" s="66"/>
      <c r="D51" s="67"/>
      <c r="E51" s="66"/>
      <c r="F51" s="66">
        <v>0</v>
      </c>
      <c r="G51" s="66">
        <v>0</v>
      </c>
      <c r="H51" s="66">
        <f t="shared" si="18"/>
        <v>0</v>
      </c>
      <c r="I51" s="89"/>
      <c r="J51" s="99"/>
    </row>
    <row r="52" customHeight="1" spans="1:10">
      <c r="A52" s="77"/>
      <c r="B52" s="65"/>
      <c r="C52" s="66"/>
      <c r="D52" s="67"/>
      <c r="E52" s="66"/>
      <c r="F52" s="66">
        <v>0</v>
      </c>
      <c r="G52" s="66">
        <v>0</v>
      </c>
      <c r="H52" s="66">
        <f t="shared" si="18"/>
        <v>0</v>
      </c>
      <c r="I52" s="89"/>
      <c r="J52" s="99"/>
    </row>
    <row r="53" customHeight="1" spans="1:10">
      <c r="A53" s="77"/>
      <c r="B53" s="65"/>
      <c r="C53" s="66"/>
      <c r="D53" s="67"/>
      <c r="E53" s="66"/>
      <c r="F53" s="66">
        <v>0</v>
      </c>
      <c r="G53" s="66">
        <v>0</v>
      </c>
      <c r="H53" s="66">
        <f t="shared" si="18"/>
        <v>0</v>
      </c>
      <c r="I53" s="89"/>
      <c r="J53" s="99"/>
    </row>
    <row r="54" customHeight="1" spans="1:10">
      <c r="A54" s="77"/>
      <c r="B54" s="65"/>
      <c r="C54" s="66"/>
      <c r="D54" s="67"/>
      <c r="E54" s="66"/>
      <c r="F54" s="66">
        <v>0</v>
      </c>
      <c r="G54" s="66">
        <v>0</v>
      </c>
      <c r="H54" s="66">
        <f t="shared" si="18"/>
        <v>0</v>
      </c>
      <c r="I54" s="89"/>
      <c r="J54" s="99"/>
    </row>
    <row r="55" customHeight="1" spans="1:10">
      <c r="A55" s="74"/>
      <c r="B55" s="65"/>
      <c r="C55" s="66"/>
      <c r="D55" s="67"/>
      <c r="E55" s="66"/>
      <c r="F55" s="66">
        <v>0</v>
      </c>
      <c r="G55" s="66">
        <v>0</v>
      </c>
      <c r="H55" s="66">
        <f t="shared" si="18"/>
        <v>0</v>
      </c>
      <c r="I55" s="89"/>
      <c r="J55" s="99"/>
    </row>
    <row r="56" s="53" customFormat="1" customHeight="1" spans="1:10">
      <c r="A56" s="68"/>
      <c r="B56" s="69" t="s">
        <v>47</v>
      </c>
      <c r="C56" s="70">
        <f>SUM(C49)</f>
        <v>0</v>
      </c>
      <c r="D56" s="70">
        <f t="shared" ref="D56:E56" si="19">SUM(D49)</f>
        <v>0</v>
      </c>
      <c r="E56" s="70">
        <f t="shared" si="19"/>
        <v>0</v>
      </c>
      <c r="F56" s="70">
        <f>SUM(F49:F55)</f>
        <v>0</v>
      </c>
      <c r="G56" s="70">
        <f t="shared" ref="G56:H56" si="20">SUM(G49:G55)</f>
        <v>0</v>
      </c>
      <c r="H56" s="70">
        <f t="shared" si="20"/>
        <v>0</v>
      </c>
      <c r="I56" s="92"/>
      <c r="J56" s="100"/>
    </row>
    <row r="57" customHeight="1" spans="1:10">
      <c r="A57" s="68"/>
      <c r="B57" s="69" t="s">
        <v>48</v>
      </c>
      <c r="C57" s="70">
        <f>SUM(C56,C48,C44,C41,C36,C31,C24,C21,C16,C13)</f>
        <v>2500</v>
      </c>
      <c r="D57" s="70">
        <f t="shared" ref="D57:H57" si="21">SUM(D56,D48,D44,D41,D36,D31,D24,D21,D16,D13)</f>
        <v>1</v>
      </c>
      <c r="E57" s="70">
        <f t="shared" si="21"/>
        <v>2500</v>
      </c>
      <c r="F57" s="70">
        <f t="shared" si="21"/>
        <v>5785.36</v>
      </c>
      <c r="G57" s="70">
        <f t="shared" si="21"/>
        <v>0</v>
      </c>
      <c r="H57" s="70">
        <f t="shared" si="21"/>
        <v>5785.36</v>
      </c>
      <c r="I57" s="92"/>
      <c r="J57" s="94"/>
    </row>
    <row r="61" customHeight="1" spans="1:9">
      <c r="A61" s="80" t="s">
        <v>49</v>
      </c>
      <c r="B61" s="81"/>
      <c r="C61" s="82" t="s">
        <v>50</v>
      </c>
      <c r="D61" s="82"/>
      <c r="E61" s="82" t="s">
        <v>51</v>
      </c>
      <c r="F61" s="82"/>
      <c r="G61" s="82" t="s">
        <v>52</v>
      </c>
      <c r="H61" s="82"/>
      <c r="I61" s="101" t="s">
        <v>53</v>
      </c>
    </row>
    <row r="62" customHeight="1" spans="1:9">
      <c r="A62" s="83">
        <f>E57</f>
        <v>2500</v>
      </c>
      <c r="B62" s="84"/>
      <c r="C62" s="84">
        <f>H57</f>
        <v>5785.36</v>
      </c>
      <c r="D62" s="84"/>
      <c r="E62" s="84">
        <f>F57</f>
        <v>5785.36</v>
      </c>
      <c r="F62" s="84"/>
      <c r="G62" s="84">
        <f>G57</f>
        <v>0</v>
      </c>
      <c r="H62" s="84"/>
      <c r="I62" s="102">
        <f>A62-C62</f>
        <v>-3285.36</v>
      </c>
    </row>
    <row r="64" customHeight="1" spans="1:9">
      <c r="A64" s="85" t="s">
        <v>54</v>
      </c>
      <c r="B64" s="86"/>
      <c r="C64" s="87" t="s">
        <v>55</v>
      </c>
      <c r="D64" s="85"/>
      <c r="E64" s="85" t="s">
        <v>56</v>
      </c>
      <c r="F64" s="85"/>
      <c r="G64" s="85" t="s">
        <v>57</v>
      </c>
      <c r="H64" s="85"/>
      <c r="I64" s="86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2"/>
    <mergeCell ref="A14:A15"/>
    <mergeCell ref="A17:A20"/>
    <mergeCell ref="A22:A23"/>
    <mergeCell ref="A25:A30"/>
    <mergeCell ref="A32:A35"/>
    <mergeCell ref="A37:A40"/>
    <mergeCell ref="A42:A43"/>
    <mergeCell ref="A45:A47"/>
    <mergeCell ref="A49:A55"/>
    <mergeCell ref="B6:B7"/>
    <mergeCell ref="B8:B12"/>
    <mergeCell ref="B14:B15"/>
    <mergeCell ref="B17:B20"/>
    <mergeCell ref="B22:B23"/>
    <mergeCell ref="B25:B30"/>
    <mergeCell ref="B32:B35"/>
    <mergeCell ref="B37:B40"/>
    <mergeCell ref="B42:B43"/>
    <mergeCell ref="B45:B47"/>
    <mergeCell ref="B49:B55"/>
    <mergeCell ref="C8:C12"/>
    <mergeCell ref="C14:C15"/>
    <mergeCell ref="C17:C20"/>
    <mergeCell ref="C22:C23"/>
    <mergeCell ref="C25:C30"/>
    <mergeCell ref="C32:C35"/>
    <mergeCell ref="C37:C40"/>
    <mergeCell ref="C42:C43"/>
    <mergeCell ref="C45:C47"/>
    <mergeCell ref="C49:C55"/>
    <mergeCell ref="D8:D12"/>
    <mergeCell ref="D14:D15"/>
    <mergeCell ref="D17:D20"/>
    <mergeCell ref="D22:D23"/>
    <mergeCell ref="D25:D30"/>
    <mergeCell ref="D32:D35"/>
    <mergeCell ref="D37:D40"/>
    <mergeCell ref="D42:D43"/>
    <mergeCell ref="D45:D47"/>
    <mergeCell ref="D49:D55"/>
    <mergeCell ref="E8:E12"/>
    <mergeCell ref="E14:E15"/>
    <mergeCell ref="E17:E20"/>
    <mergeCell ref="E22:E23"/>
    <mergeCell ref="E25:E30"/>
    <mergeCell ref="E32:E35"/>
    <mergeCell ref="E37:E40"/>
    <mergeCell ref="E42:E43"/>
    <mergeCell ref="E45:E47"/>
    <mergeCell ref="E49:E55"/>
    <mergeCell ref="J4:J5"/>
    <mergeCell ref="J6:J7"/>
    <mergeCell ref="J8:J13"/>
    <mergeCell ref="J14:J16"/>
    <mergeCell ref="J17:J21"/>
    <mergeCell ref="J22:J24"/>
    <mergeCell ref="J25:J31"/>
    <mergeCell ref="J32:J36"/>
    <mergeCell ref="J37:J41"/>
    <mergeCell ref="J42:J44"/>
    <mergeCell ref="J45:J48"/>
    <mergeCell ref="J49:J56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"/>
  <sheetViews>
    <sheetView topLeftCell="A28" workbookViewId="0">
      <selection activeCell="K40" sqref="K40"/>
    </sheetView>
  </sheetViews>
  <sheetFormatPr defaultColWidth="9" defaultRowHeight="13.5"/>
  <cols>
    <col min="1" max="1" width="1.5" customWidth="1"/>
    <col min="2" max="3" width="2.25" customWidth="1"/>
    <col min="4" max="4" width="12.1333333333333" customWidth="1"/>
    <col min="5" max="5" width="0.883333333333333" customWidth="1"/>
    <col min="6" max="6" width="18" customWidth="1"/>
    <col min="7" max="7" width="11.6333333333333" customWidth="1"/>
    <col min="8" max="8" width="11.1333333333333" customWidth="1"/>
    <col min="9" max="9" width="1" customWidth="1"/>
    <col min="10" max="10" width="11.7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58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59</v>
      </c>
      <c r="E5" s="6"/>
      <c r="F5" s="7" t="s">
        <v>60</v>
      </c>
      <c r="G5" s="7"/>
      <c r="H5" s="6" t="s">
        <v>61</v>
      </c>
      <c r="I5" s="5"/>
      <c r="J5" s="7" t="s">
        <v>62</v>
      </c>
      <c r="K5" s="37"/>
    </row>
    <row r="6" ht="20.1" customHeight="1" spans="2:11">
      <c r="B6" s="8"/>
      <c r="C6" s="9"/>
      <c r="D6" s="10" t="s">
        <v>63</v>
      </c>
      <c r="E6" s="10"/>
      <c r="F6" s="11" t="s">
        <v>64</v>
      </c>
      <c r="G6" s="11"/>
      <c r="H6" s="10" t="s">
        <v>65</v>
      </c>
      <c r="I6" s="9"/>
      <c r="J6" s="11" t="s">
        <v>66</v>
      </c>
      <c r="K6" s="38"/>
    </row>
    <row r="7" ht="20.1" customHeight="1" spans="2:11">
      <c r="B7" s="8"/>
      <c r="C7" s="9"/>
      <c r="D7" s="10" t="s">
        <v>67</v>
      </c>
      <c r="E7" s="10"/>
      <c r="F7" s="11" t="s">
        <v>68</v>
      </c>
      <c r="G7" s="11"/>
      <c r="H7" s="10" t="s">
        <v>69</v>
      </c>
      <c r="I7" s="39"/>
      <c r="J7" s="40">
        <v>43734</v>
      </c>
      <c r="K7" s="38"/>
    </row>
    <row r="8" ht="20.1" customHeight="1" spans="2:11">
      <c r="B8" s="12"/>
      <c r="C8" s="13"/>
      <c r="D8" s="14"/>
      <c r="E8" s="14"/>
      <c r="F8" s="15"/>
      <c r="G8" s="15"/>
      <c r="H8" s="14" t="s">
        <v>70</v>
      </c>
      <c r="I8" s="41"/>
      <c r="J8" s="15" t="s">
        <v>71</v>
      </c>
      <c r="K8" s="42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72</v>
      </c>
      <c r="E10" s="19" t="s">
        <v>73</v>
      </c>
      <c r="F10" s="20"/>
      <c r="G10" s="21" t="s">
        <v>74</v>
      </c>
      <c r="H10" s="20" t="s">
        <v>75</v>
      </c>
      <c r="I10" s="19" t="s">
        <v>76</v>
      </c>
      <c r="J10" s="20"/>
      <c r="K10" s="21" t="s">
        <v>77</v>
      </c>
    </row>
    <row r="11" ht="20.1" customHeight="1" spans="2:11">
      <c r="B11" s="22">
        <v>1</v>
      </c>
      <c r="C11" s="23"/>
      <c r="D11" s="24" t="s">
        <v>78</v>
      </c>
      <c r="E11" s="22" t="s">
        <v>79</v>
      </c>
      <c r="F11" s="23"/>
      <c r="G11" s="25">
        <v>763.45</v>
      </c>
      <c r="H11" s="25"/>
      <c r="I11" s="43"/>
      <c r="J11" s="44"/>
      <c r="K11" s="45" t="s">
        <v>80</v>
      </c>
    </row>
    <row r="12" ht="20.1" customHeight="1" spans="2:11">
      <c r="B12" s="22">
        <v>2</v>
      </c>
      <c r="C12" s="23"/>
      <c r="D12" s="26"/>
      <c r="E12" s="22" t="s">
        <v>81</v>
      </c>
      <c r="F12" s="23"/>
      <c r="G12" s="25">
        <v>2243</v>
      </c>
      <c r="H12" s="25"/>
      <c r="I12" s="43"/>
      <c r="J12" s="44"/>
      <c r="K12" s="45"/>
    </row>
    <row r="13" ht="20.1" customHeight="1" spans="2:11">
      <c r="B13" s="22"/>
      <c r="C13" s="23"/>
      <c r="D13" s="26"/>
      <c r="E13" s="22" t="s">
        <v>82</v>
      </c>
      <c r="F13" s="23" t="s">
        <v>82</v>
      </c>
      <c r="G13" s="25">
        <v>455.6</v>
      </c>
      <c r="H13" s="25"/>
      <c r="I13" s="43"/>
      <c r="J13" s="44"/>
      <c r="K13" s="45"/>
    </row>
    <row r="14" ht="20.1" customHeight="1" spans="2:11">
      <c r="B14" s="22"/>
      <c r="C14" s="23"/>
      <c r="D14" s="26"/>
      <c r="E14" s="22" t="s">
        <v>83</v>
      </c>
      <c r="F14" s="23"/>
      <c r="G14" s="25">
        <v>600</v>
      </c>
      <c r="H14" s="25"/>
      <c r="I14" s="43"/>
      <c r="J14" s="44"/>
      <c r="K14" s="45"/>
    </row>
    <row r="15" ht="20.1" customHeight="1" spans="2:11">
      <c r="B15" s="22"/>
      <c r="C15" s="23"/>
      <c r="D15" s="26"/>
      <c r="E15" s="22"/>
      <c r="F15" s="23"/>
      <c r="G15" s="25"/>
      <c r="H15" s="27"/>
      <c r="I15" s="43"/>
      <c r="J15" s="44"/>
      <c r="K15" s="45"/>
    </row>
    <row r="16" ht="20.1" customHeight="1" spans="2:11">
      <c r="B16" s="22">
        <v>3</v>
      </c>
      <c r="C16" s="23"/>
      <c r="D16" s="26"/>
      <c r="E16" s="22"/>
      <c r="F16" s="23"/>
      <c r="G16" s="25"/>
      <c r="H16" s="25"/>
      <c r="I16" s="43"/>
      <c r="J16" s="44"/>
      <c r="K16" s="45"/>
    </row>
    <row r="17" ht="20.1" customHeight="1" spans="2:11">
      <c r="B17" s="22">
        <v>4</v>
      </c>
      <c r="C17" s="23"/>
      <c r="D17" s="26"/>
      <c r="E17" s="22"/>
      <c r="F17" s="23"/>
      <c r="G17" s="25"/>
      <c r="H17" s="25"/>
      <c r="I17" s="43"/>
      <c r="J17" s="44"/>
      <c r="K17" s="45"/>
    </row>
    <row r="18" ht="20.1" customHeight="1" spans="2:11">
      <c r="B18" s="22">
        <v>5</v>
      </c>
      <c r="C18" s="23"/>
      <c r="D18" s="24" t="s">
        <v>46</v>
      </c>
      <c r="E18" s="28"/>
      <c r="F18" s="28"/>
      <c r="G18" s="25"/>
      <c r="H18" s="25"/>
      <c r="I18" s="43"/>
      <c r="J18" s="44"/>
      <c r="K18" s="45"/>
    </row>
    <row r="19" ht="20.1" customHeight="1" spans="2:11">
      <c r="B19" s="22">
        <v>6</v>
      </c>
      <c r="C19" s="23"/>
      <c r="D19" s="26"/>
      <c r="E19" s="28"/>
      <c r="F19" s="28"/>
      <c r="G19" s="25"/>
      <c r="H19" s="25"/>
      <c r="I19" s="43"/>
      <c r="J19" s="44"/>
      <c r="K19" s="45"/>
    </row>
    <row r="20" ht="20.1" customHeight="1" spans="2:11">
      <c r="B20" s="22">
        <v>7</v>
      </c>
      <c r="C20" s="23"/>
      <c r="D20" s="29"/>
      <c r="E20" s="28"/>
      <c r="F20" s="28"/>
      <c r="G20" s="25"/>
      <c r="H20" s="25"/>
      <c r="I20" s="43"/>
      <c r="J20" s="44"/>
      <c r="K20" s="45"/>
    </row>
    <row r="21" ht="20.1" customHeight="1" spans="2:11">
      <c r="B21" s="19" t="s">
        <v>48</v>
      </c>
      <c r="C21" s="30"/>
      <c r="D21" s="30"/>
      <c r="E21" s="30"/>
      <c r="F21" s="20"/>
      <c r="G21" s="31">
        <f>SUM(G11:G20)</f>
        <v>4062.05</v>
      </c>
      <c r="H21" s="31">
        <f>SUM(H11:H20)</f>
        <v>0</v>
      </c>
      <c r="I21" s="46">
        <f>SUM(I11:J20)</f>
        <v>0</v>
      </c>
      <c r="J21" s="47"/>
      <c r="K21" s="48"/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49"/>
      <c r="K22" s="16"/>
    </row>
    <row r="23" ht="20.1" customHeight="1" spans="2:11">
      <c r="B23" s="21" t="s">
        <v>75</v>
      </c>
      <c r="C23" s="21"/>
      <c r="D23" s="21"/>
      <c r="E23" s="21"/>
      <c r="F23" s="21"/>
      <c r="G23" s="21" t="s">
        <v>84</v>
      </c>
      <c r="H23" s="21"/>
      <c r="I23" s="21"/>
      <c r="J23" s="21"/>
      <c r="K23" s="21" t="s">
        <v>85</v>
      </c>
    </row>
    <row r="24" ht="20.1" customHeight="1" spans="2:11">
      <c r="B24" s="32">
        <f>H21</f>
        <v>0</v>
      </c>
      <c r="C24" s="32"/>
      <c r="D24" s="32"/>
      <c r="E24" s="32"/>
      <c r="F24" s="32"/>
      <c r="G24" s="32">
        <f>I21</f>
        <v>0</v>
      </c>
      <c r="H24" s="32"/>
      <c r="I24" s="32"/>
      <c r="J24" s="32"/>
      <c r="K24" s="50">
        <f>SUM(B24:J24)</f>
        <v>0</v>
      </c>
    </row>
    <row r="25" ht="20.1" customHeight="1" spans="2:11">
      <c r="B25" s="16"/>
      <c r="C25" s="16"/>
      <c r="D25" s="16"/>
      <c r="E25" s="16"/>
      <c r="F25" s="16"/>
      <c r="G25" s="16"/>
      <c r="H25" s="16"/>
      <c r="I25" s="16"/>
      <c r="J25" s="16"/>
      <c r="K25" s="16"/>
    </row>
    <row r="26" ht="20.1" customHeight="1" spans="2:11">
      <c r="B26" s="16" t="s">
        <v>86</v>
      </c>
      <c r="C26" s="16"/>
      <c r="D26" s="16"/>
      <c r="E26" s="16"/>
      <c r="F26" s="16" t="s">
        <v>55</v>
      </c>
      <c r="G26" s="16" t="s">
        <v>87</v>
      </c>
      <c r="H26" s="16"/>
      <c r="I26" s="16"/>
      <c r="J26" s="16" t="s">
        <v>57</v>
      </c>
      <c r="K26" s="16"/>
    </row>
    <row r="27" ht="15" customHeight="1" spans="2:11"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9" ht="18.75" spans="1:11">
      <c r="A29" s="2" t="s">
        <v>88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.1" customHeight="1" spans="2:11">
      <c r="B31" s="4"/>
      <c r="C31" s="5"/>
      <c r="D31" s="6" t="s">
        <v>59</v>
      </c>
      <c r="E31" s="6"/>
      <c r="F31" s="7" t="s">
        <v>60</v>
      </c>
      <c r="G31" s="7"/>
      <c r="H31" s="6" t="s">
        <v>61</v>
      </c>
      <c r="I31" s="5"/>
      <c r="J31" s="7" t="s">
        <v>62</v>
      </c>
      <c r="K31" s="37"/>
    </row>
    <row r="32" ht="20.1" customHeight="1" spans="2:11">
      <c r="B32" s="8"/>
      <c r="C32" s="9"/>
      <c r="D32" s="10" t="s">
        <v>63</v>
      </c>
      <c r="E32" s="10"/>
      <c r="F32" s="11" t="s">
        <v>64</v>
      </c>
      <c r="G32" s="11"/>
      <c r="H32" s="10" t="s">
        <v>65</v>
      </c>
      <c r="I32" s="9"/>
      <c r="J32" s="11" t="s">
        <v>66</v>
      </c>
      <c r="K32" s="38"/>
    </row>
    <row r="33" ht="20.1" customHeight="1" spans="2:11">
      <c r="B33" s="8"/>
      <c r="C33" s="9"/>
      <c r="D33" s="10" t="s">
        <v>67</v>
      </c>
      <c r="E33" s="10"/>
      <c r="F33" s="11" t="s">
        <v>68</v>
      </c>
      <c r="G33" s="11"/>
      <c r="H33" s="10" t="s">
        <v>69</v>
      </c>
      <c r="I33" s="39"/>
      <c r="J33" s="40">
        <v>43734</v>
      </c>
      <c r="K33" s="38"/>
    </row>
    <row r="34" ht="20.1" customHeight="1" spans="2:11">
      <c r="B34" s="12"/>
      <c r="C34" s="13"/>
      <c r="D34" s="14"/>
      <c r="E34" s="14"/>
      <c r="F34" s="15"/>
      <c r="G34" s="15"/>
      <c r="H34" s="14" t="s">
        <v>70</v>
      </c>
      <c r="I34" s="41"/>
      <c r="J34" s="15" t="s">
        <v>71</v>
      </c>
      <c r="K34" s="42"/>
    </row>
    <row r="35" ht="20.1" customHeight="1"/>
    <row r="36" ht="20.1" customHeight="1" spans="2:11">
      <c r="B36" s="28"/>
      <c r="C36" s="28"/>
      <c r="D36" s="33" t="s">
        <v>89</v>
      </c>
      <c r="E36" s="28" t="s">
        <v>90</v>
      </c>
      <c r="F36" s="28"/>
      <c r="G36" s="25" t="s">
        <v>91</v>
      </c>
      <c r="H36" s="25" t="s">
        <v>92</v>
      </c>
      <c r="I36" s="25" t="s">
        <v>48</v>
      </c>
      <c r="J36" s="25"/>
      <c r="K36" s="51" t="s">
        <v>77</v>
      </c>
    </row>
    <row r="37" ht="20.1" customHeight="1" spans="2:11">
      <c r="B37" s="28">
        <v>1</v>
      </c>
      <c r="C37" s="28"/>
      <c r="D37" s="34" t="s">
        <v>64</v>
      </c>
      <c r="E37" s="35">
        <v>43728</v>
      </c>
      <c r="F37" s="28"/>
      <c r="G37" s="25">
        <v>100</v>
      </c>
      <c r="H37" s="25">
        <v>1</v>
      </c>
      <c r="I37" s="43">
        <f>G37*H37</f>
        <v>100</v>
      </c>
      <c r="J37" s="44"/>
      <c r="K37" s="52"/>
    </row>
    <row r="38" ht="20.1" customHeight="1" spans="2:11">
      <c r="B38" s="28">
        <v>2</v>
      </c>
      <c r="C38" s="28"/>
      <c r="D38" s="34"/>
      <c r="E38" s="28"/>
      <c r="F38" s="28"/>
      <c r="G38" s="25"/>
      <c r="H38" s="25"/>
      <c r="I38" s="43">
        <f t="shared" ref="I38:I39" si="0">G38*H38</f>
        <v>0</v>
      </c>
      <c r="J38" s="44"/>
      <c r="K38" s="52"/>
    </row>
    <row r="39" ht="20.1" customHeight="1" spans="2:11">
      <c r="B39" s="28">
        <v>3</v>
      </c>
      <c r="C39" s="28"/>
      <c r="D39" s="34"/>
      <c r="E39" s="28"/>
      <c r="F39" s="28"/>
      <c r="G39" s="25">
        <v>0</v>
      </c>
      <c r="H39" s="25"/>
      <c r="I39" s="43">
        <f t="shared" si="0"/>
        <v>0</v>
      </c>
      <c r="J39" s="44"/>
      <c r="K39" s="52"/>
    </row>
    <row r="40" ht="20.1" customHeight="1" spans="2:11">
      <c r="B40" s="19" t="s">
        <v>48</v>
      </c>
      <c r="C40" s="30"/>
      <c r="D40" s="30"/>
      <c r="E40" s="30"/>
      <c r="F40" s="20"/>
      <c r="G40" s="31"/>
      <c r="H40" s="31">
        <f>SUM(H22:H39)</f>
        <v>1</v>
      </c>
      <c r="I40" s="46">
        <f>SUM(I37:J39)</f>
        <v>100</v>
      </c>
      <c r="J40" s="47"/>
      <c r="K40" s="48"/>
    </row>
    <row r="41" ht="20.1" customHeight="1" spans="2:11">
      <c r="B41" s="16" t="s">
        <v>86</v>
      </c>
      <c r="C41" s="16"/>
      <c r="D41" s="16"/>
      <c r="E41" s="16"/>
      <c r="F41" s="16" t="s">
        <v>55</v>
      </c>
      <c r="G41" s="16" t="s">
        <v>87</v>
      </c>
      <c r="H41" s="16"/>
      <c r="I41" s="16"/>
      <c r="J41" s="16" t="s">
        <v>57</v>
      </c>
      <c r="K41" s="16"/>
    </row>
  </sheetData>
  <mergeCells count="6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E13:F13"/>
    <mergeCell ref="E14:F14"/>
    <mergeCell ref="E15:F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F40"/>
    <mergeCell ref="I40:J40"/>
    <mergeCell ref="D11:D17"/>
    <mergeCell ref="D18:D20"/>
  </mergeCells>
  <pageMargins left="0.699305555555556" right="0.699305555555556" top="0.75" bottom="0.75" header="0.3" footer="0.3"/>
  <pageSetup paperSize="9" scale="8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Tourism-壮汉</cp:lastModifiedBy>
  <dcterms:created xsi:type="dcterms:W3CDTF">2014-04-15T08:52:00Z</dcterms:created>
  <cp:lastPrinted>2017-09-06T05:53:00Z</cp:lastPrinted>
  <dcterms:modified xsi:type="dcterms:W3CDTF">2019-09-26T09:29:54Z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