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90" windowHeight="7740" tabRatio="822" firstSheet="2" activeTab="2"/>
  </bookViews>
  <sheets>
    <sheet name="Sheet1" sheetId="1" state="hidden" r:id="rId1"/>
    <sheet name="华山国际酒店二区报价 " sheetId="2" state="hidden" r:id="rId2"/>
    <sheet name="二区" sheetId="7" r:id="rId3"/>
    <sheet name="华山国际酒店八区报价" sheetId="8" state="hidden" r:id="rId4"/>
  </sheets>
  <calcPr calcId="145621"/>
</workbook>
</file>

<file path=xl/calcChain.xml><?xml version="1.0" encoding="utf-8"?>
<calcChain xmlns="http://schemas.openxmlformats.org/spreadsheetml/2006/main">
  <c r="I24" i="7" l="1"/>
  <c r="I10" i="7" l="1"/>
  <c r="I20" i="7"/>
  <c r="I19" i="7"/>
  <c r="I18" i="7"/>
  <c r="I17" i="7"/>
  <c r="I11" i="7"/>
  <c r="I12" i="7"/>
  <c r="I13" i="7"/>
  <c r="I15" i="7"/>
  <c r="I16" i="7"/>
  <c r="I23" i="7"/>
  <c r="I21" i="7"/>
  <c r="I22" i="7"/>
  <c r="I14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25" i="7" l="1"/>
  <c r="I26" i="7" s="1"/>
  <c r="I27" i="7" l="1"/>
  <c r="I28" i="7" s="1"/>
  <c r="I29" i="7" s="1"/>
</calcChain>
</file>

<file path=xl/sharedStrings.xml><?xml version="1.0" encoding="utf-8"?>
<sst xmlns="http://schemas.openxmlformats.org/spreadsheetml/2006/main" count="319" uniqueCount="149">
  <si>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</si>
  <si>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</si>
  <si>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</si>
  <si>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</si>
  <si>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</si>
  <si>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</si>
  <si>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</si>
  <si>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</si>
  <si>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</si>
  <si>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</si>
  <si>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</si>
  <si>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</si>
  <si>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</si>
  <si>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</si>
  <si>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</si>
  <si>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</si>
  <si>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</si>
  <si>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</si>
  <si>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</si>
  <si>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</si>
  <si>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</si>
  <si>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</si>
  <si>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</si>
  <si>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</si>
  <si>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</si>
  <si>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</si>
  <si>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</si>
  <si>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</si>
  <si>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</si>
  <si>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</si>
  <si>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</si>
  <si>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</si>
  <si>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</si>
  <si>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</si>
  <si>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</si>
  <si>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</si>
  <si>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</si>
  <si>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</si>
  <si>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</si>
  <si>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</si>
  <si>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</si>
  <si>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</si>
  <si>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</si>
  <si>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</si>
  <si>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</si>
  <si>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</si>
  <si>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</si>
  <si>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</si>
  <si>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</si>
  <si>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</si>
  <si>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</si>
  <si>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</si>
  <si>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</si>
  <si>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</si>
  <si>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</si>
  <si>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</si>
  <si>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</si>
  <si>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</si>
  <si>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</si>
  <si>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</si>
  <si>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</si>
  <si>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</si>
  <si>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</si>
  <si>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</si>
  <si>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</si>
  <si>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</si>
  <si>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</si>
  <si>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</si>
  <si>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</si>
  <si>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</si>
  <si>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</si>
  <si>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</si>
  <si>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</si>
  <si>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</si>
  <si>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</si>
  <si>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</si>
  <si>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</si>
  <si>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</si>
  <si>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</si>
  <si>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</si>
  <si>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</si>
  <si>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</si>
  <si>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</si>
  <si>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</si>
  <si>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</si>
  <si>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</si>
  <si>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</si>
  <si>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</si>
  <si>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</si>
  <si>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</si>
  <si>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</si>
  <si>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</si>
  <si>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</si>
  <si>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</si>
  <si>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</si>
  <si>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</si>
  <si>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</si>
  <si>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</si>
  <si>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</si>
  <si>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</si>
  <si>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</si>
  <si>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</si>
  <si>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</si>
  <si>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</si>
  <si>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</si>
  <si>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</si>
  <si>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</si>
  <si>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</si>
  <si>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</si>
  <si>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桌</t>
  </si>
  <si>
    <t xml:space="preserve"> </t>
  </si>
  <si>
    <t>执行人员交通费action agent transport expense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</si>
  <si>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</si>
  <si>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</si>
  <si>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</si>
  <si>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</si>
  <si>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</si>
  <si>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</si>
  <si>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</si>
  <si>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</si>
  <si>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</si>
  <si>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搭建费用合计</t>
    <phoneticPr fontId="15" type="noConversion"/>
  </si>
  <si>
    <t>平米</t>
    <phoneticPr fontId="15" type="noConversion"/>
  </si>
  <si>
    <t>场</t>
    <phoneticPr fontId="15" type="noConversion"/>
  </si>
  <si>
    <t>康辉集团北京国际会议展览有限公司</t>
    <phoneticPr fontId="15" type="noConversion"/>
  </si>
  <si>
    <t>2018年2月7日</t>
    <phoneticPr fontId="15" type="noConversion"/>
  </si>
  <si>
    <t xml:space="preserve"> </t>
    <phoneticPr fontId="15" type="noConversion"/>
  </si>
  <si>
    <t>酒水预估</t>
    <rPh sb="0" eb="1">
      <t>jiu'shui</t>
    </rPh>
    <rPh sb="2" eb="3">
      <t>yu'gu</t>
    </rPh>
    <phoneticPr fontId="15" type="noConversion"/>
  </si>
  <si>
    <t>桌</t>
    <phoneticPr fontId="15" type="noConversion"/>
  </si>
  <si>
    <t>瓶</t>
  </si>
  <si>
    <t>软饮预估</t>
    <rPh sb="0" eb="1">
      <t>ruan'yin</t>
    </rPh>
    <rPh sb="2" eb="3">
      <t>yu'gu</t>
    </rPh>
    <phoneticPr fontId="15" type="noConversion"/>
  </si>
  <si>
    <t>用餐</t>
    <phoneticPr fontId="15" type="noConversion"/>
  </si>
  <si>
    <t>太原</t>
    <phoneticPr fontId="15" type="noConversion"/>
  </si>
  <si>
    <t>2018年Q1市场沟通会</t>
    <phoneticPr fontId="15" type="noConversion"/>
  </si>
  <si>
    <t>太原滨湖国际酒店</t>
    <phoneticPr fontId="15" type="noConversion"/>
  </si>
  <si>
    <t>华夏厅</t>
    <phoneticPr fontId="15" type="noConversion"/>
  </si>
  <si>
    <t>场</t>
    <phoneticPr fontId="15" type="noConversion"/>
  </si>
  <si>
    <t>2月7日晚餐</t>
    <phoneticPr fontId="15" type="noConversion"/>
  </si>
  <si>
    <t>具体以实际为准</t>
    <phoneticPr fontId="15" type="noConversion"/>
  </si>
  <si>
    <t>上午董事会议厅</t>
    <phoneticPr fontId="15" type="noConversion"/>
  </si>
  <si>
    <t>2018年Q1雪佛兰二区经销商沟通会</t>
    <phoneticPr fontId="15" type="noConversion"/>
  </si>
  <si>
    <t>LED电子屏</t>
    <phoneticPr fontId="15" type="noConversion"/>
  </si>
  <si>
    <t>礼品-围巾</t>
    <phoneticPr fontId="15" type="noConversion"/>
  </si>
  <si>
    <t>条</t>
    <phoneticPr fontId="15" type="noConversion"/>
  </si>
  <si>
    <t>次</t>
    <phoneticPr fontId="15" type="noConversion"/>
  </si>
  <si>
    <t>物料费</t>
    <phoneticPr fontId="15" type="noConversion"/>
  </si>
  <si>
    <t>包含运费</t>
    <phoneticPr fontId="15" type="noConversion"/>
  </si>
  <si>
    <t>需要执行人员统筹与会人员房间安排（统计需求、协调拼房等），现场会务安排及协调</t>
    <phoneticPr fontId="15" type="noConversion"/>
  </si>
  <si>
    <t>200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</si>
</sst>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177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8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1" xfId="0" applyFont="1" applyBorder="1" applyAlignment="1"/>
    <xf numFmtId="0" fontId="10" fillId="0" borderId="42" xfId="0" applyFont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39" xfId="0" applyNumberFormat="1" applyFont="1" applyFill="1" applyBorder="1" applyAlignment="1">
      <alignment horizontal="right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177" fontId="1" fillId="0" borderId="43" xfId="1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0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1"/>
      <c r="B1" s="101"/>
      <c r="C1" s="101"/>
      <c r="D1" s="137" t="s">
        <v>0</v>
      </c>
      <c r="E1" s="137"/>
      <c r="F1" s="137"/>
      <c r="G1" s="137"/>
      <c r="H1" s="101"/>
      <c r="I1" s="101"/>
      <c r="J1" s="101"/>
      <c r="K1" s="126"/>
    </row>
    <row r="2" spans="1:11" s="97" customFormat="1" ht="18">
      <c r="A2" s="103"/>
      <c r="B2" s="103"/>
      <c r="C2" s="103"/>
      <c r="D2" s="137"/>
      <c r="E2" s="137"/>
      <c r="F2" s="137"/>
      <c r="G2" s="137"/>
      <c r="H2" s="103"/>
      <c r="I2" s="103"/>
      <c r="J2" s="103"/>
    </row>
    <row r="3" spans="1:11" s="97" customFormat="1" ht="31.5">
      <c r="A3" s="103"/>
      <c r="B3" s="103"/>
      <c r="C3" s="103"/>
      <c r="D3" s="102"/>
      <c r="E3" s="102"/>
      <c r="F3" s="102"/>
      <c r="G3" s="102"/>
      <c r="H3" s="103"/>
      <c r="I3" s="103"/>
      <c r="J3" s="103"/>
    </row>
    <row r="4" spans="1:11" s="97" customFormat="1" ht="18">
      <c r="A4" s="104" t="s">
        <v>1</v>
      </c>
      <c r="B4" s="104" t="s">
        <v>2</v>
      </c>
      <c r="C4" s="104"/>
      <c r="D4" s="134" t="s">
        <v>3</v>
      </c>
      <c r="E4" s="134"/>
      <c r="F4" s="134"/>
      <c r="G4" s="134" t="s">
        <v>4</v>
      </c>
      <c r="H4" s="134"/>
      <c r="I4" s="134"/>
      <c r="J4" s="134"/>
      <c r="K4" s="127"/>
    </row>
    <row r="5" spans="1:11" s="97" customFormat="1" ht="18">
      <c r="A5" s="103" t="s">
        <v>5</v>
      </c>
      <c r="B5" s="105" t="s">
        <v>6</v>
      </c>
      <c r="C5" s="106" t="s">
        <v>7</v>
      </c>
      <c r="D5" s="104" t="s">
        <v>8</v>
      </c>
      <c r="E5" s="104"/>
      <c r="F5" s="134" t="s">
        <v>9</v>
      </c>
      <c r="G5" s="134"/>
      <c r="H5" s="135" t="s">
        <v>10</v>
      </c>
      <c r="I5" s="135"/>
      <c r="J5" s="135"/>
      <c r="K5" s="127"/>
    </row>
    <row r="6" spans="1:11" s="97" customFormat="1" ht="18">
      <c r="A6" s="103"/>
      <c r="B6" s="103"/>
      <c r="C6" s="103"/>
      <c r="D6" s="107"/>
      <c r="E6" s="103"/>
      <c r="F6" s="103"/>
      <c r="G6" s="103"/>
      <c r="H6" s="103"/>
      <c r="I6" s="103"/>
      <c r="J6" s="103"/>
    </row>
    <row r="7" spans="1:11" s="97" customFormat="1" ht="21.75" customHeight="1">
      <c r="A7" s="144" t="s">
        <v>11</v>
      </c>
      <c r="B7" s="136" t="s">
        <v>12</v>
      </c>
      <c r="C7" s="136" t="s">
        <v>13</v>
      </c>
      <c r="D7" s="136" t="s">
        <v>14</v>
      </c>
      <c r="E7" s="136"/>
      <c r="F7" s="136" t="s">
        <v>15</v>
      </c>
      <c r="G7" s="136"/>
      <c r="H7" s="136" t="s">
        <v>16</v>
      </c>
      <c r="I7" s="136" t="s">
        <v>17</v>
      </c>
      <c r="J7" s="148" t="s">
        <v>18</v>
      </c>
    </row>
    <row r="8" spans="1:11" s="97" customFormat="1" ht="20.25" customHeight="1">
      <c r="A8" s="145"/>
      <c r="B8" s="138"/>
      <c r="C8" s="138"/>
      <c r="D8" s="108" t="s">
        <v>19</v>
      </c>
      <c r="E8" s="109" t="s">
        <v>20</v>
      </c>
      <c r="F8" s="138"/>
      <c r="G8" s="138"/>
      <c r="H8" s="138"/>
      <c r="I8" s="138"/>
      <c r="J8" s="149"/>
    </row>
    <row r="9" spans="1:11" s="98" customFormat="1" ht="38.25" customHeight="1">
      <c r="A9" s="110"/>
      <c r="B9" s="146" t="s">
        <v>21</v>
      </c>
      <c r="C9" s="111"/>
      <c r="D9" s="112"/>
      <c r="E9" s="112"/>
      <c r="F9" s="150"/>
      <c r="G9" s="133"/>
      <c r="H9" s="113"/>
      <c r="I9" s="113"/>
      <c r="J9" s="128"/>
    </row>
    <row r="10" spans="1:11" s="98" customFormat="1" ht="38.25" customHeight="1">
      <c r="A10" s="110"/>
      <c r="B10" s="147"/>
      <c r="C10" s="111"/>
      <c r="D10" s="112"/>
      <c r="E10" s="112"/>
      <c r="F10" s="151"/>
      <c r="G10" s="152"/>
      <c r="H10" s="113"/>
      <c r="I10" s="113"/>
      <c r="J10" s="128"/>
    </row>
    <row r="11" spans="1:11" s="98" customFormat="1" ht="38.25" customHeight="1">
      <c r="A11" s="110"/>
      <c r="B11" s="147"/>
      <c r="C11" s="111"/>
      <c r="D11" s="112"/>
      <c r="E11" s="112"/>
      <c r="F11" s="150"/>
      <c r="G11" s="133"/>
      <c r="H11" s="113"/>
      <c r="I11" s="113"/>
      <c r="J11" s="128"/>
    </row>
    <row r="12" spans="1:11" s="98" customFormat="1" ht="21.75" customHeight="1">
      <c r="A12" s="110"/>
      <c r="B12" s="147"/>
      <c r="C12" s="111"/>
      <c r="D12" s="112"/>
      <c r="E12" s="112"/>
      <c r="F12" s="133"/>
      <c r="G12" s="133"/>
      <c r="H12" s="113"/>
      <c r="I12" s="113"/>
      <c r="J12" s="128"/>
    </row>
    <row r="13" spans="1:11" s="98" customFormat="1" ht="21.75" customHeight="1">
      <c r="A13" s="110"/>
      <c r="B13" s="147"/>
      <c r="C13" s="111"/>
      <c r="D13" s="112"/>
      <c r="E13" s="112"/>
      <c r="F13" s="133"/>
      <c r="G13" s="133"/>
      <c r="H13" s="113"/>
      <c r="I13" s="113"/>
      <c r="J13" s="128"/>
    </row>
    <row r="14" spans="1:11" s="98" customFormat="1" ht="21.75" customHeight="1">
      <c r="A14" s="110"/>
      <c r="B14" s="147"/>
      <c r="C14" s="111"/>
      <c r="D14" s="112"/>
      <c r="E14" s="112"/>
      <c r="F14" s="133"/>
      <c r="G14" s="133"/>
      <c r="H14" s="113"/>
      <c r="I14" s="113"/>
      <c r="J14" s="128"/>
    </row>
    <row r="15" spans="1:11" s="98" customFormat="1" ht="21.75" customHeight="1">
      <c r="A15" s="114" t="s">
        <v>22</v>
      </c>
      <c r="B15" s="139">
        <f>SUM(J9:J14)</f>
        <v>0</v>
      </c>
      <c r="C15" s="139"/>
      <c r="D15" s="139"/>
      <c r="E15" s="139"/>
      <c r="F15" s="139"/>
      <c r="G15" s="139"/>
      <c r="H15" s="139"/>
      <c r="I15" s="139"/>
      <c r="J15" s="140"/>
    </row>
    <row r="16" spans="1:11" s="98" customFormat="1" ht="18.75" customHeight="1">
      <c r="A16" s="141" t="s">
        <v>23</v>
      </c>
      <c r="B16" s="142"/>
      <c r="C16" s="142"/>
      <c r="D16" s="142"/>
      <c r="E16" s="142"/>
      <c r="F16" s="142"/>
      <c r="G16" s="142"/>
      <c r="H16" s="142"/>
      <c r="I16" s="142"/>
      <c r="J16" s="143"/>
    </row>
    <row r="17" spans="1:10" s="99" customFormat="1" ht="36.75" customHeight="1">
      <c r="A17" s="115" t="s">
        <v>24</v>
      </c>
      <c r="B17" s="116"/>
      <c r="C17" s="116"/>
      <c r="D17" s="117"/>
      <c r="E17" s="116" t="s">
        <v>25</v>
      </c>
      <c r="F17" s="116"/>
      <c r="G17" s="116"/>
      <c r="H17" s="116" t="s">
        <v>26</v>
      </c>
      <c r="I17" s="116"/>
      <c r="J17" s="129"/>
    </row>
    <row r="18" spans="1:10" s="99" customFormat="1" ht="36" customHeight="1">
      <c r="A18" s="118" t="s">
        <v>27</v>
      </c>
      <c r="B18" s="119"/>
      <c r="C18" s="119"/>
      <c r="D18" s="120"/>
      <c r="E18" s="119" t="s">
        <v>28</v>
      </c>
      <c r="F18" s="119"/>
      <c r="G18" s="119"/>
      <c r="H18" s="119"/>
      <c r="I18" s="119"/>
      <c r="J18" s="130"/>
    </row>
    <row r="19" spans="1:10" ht="36" customHeight="1">
      <c r="A19" s="121"/>
      <c r="B19" s="122"/>
      <c r="C19" s="122"/>
      <c r="D19" s="123"/>
      <c r="E19" s="122"/>
      <c r="F19" s="122"/>
      <c r="G19" s="122"/>
      <c r="H19" s="122"/>
      <c r="I19" s="122"/>
      <c r="J19" s="122"/>
    </row>
    <row r="20" spans="1:10" ht="17.25">
      <c r="A20" s="124"/>
      <c r="B20" s="124"/>
      <c r="C20" s="124"/>
      <c r="D20" s="125"/>
      <c r="E20" s="124"/>
      <c r="F20" s="124"/>
      <c r="G20" s="124"/>
      <c r="H20" s="124"/>
      <c r="I20" s="124"/>
      <c r="J20" s="124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3" t="s">
        <v>30</v>
      </c>
      <c r="C1" s="153"/>
      <c r="D1" s="153"/>
      <c r="E1" s="153"/>
      <c r="F1" s="153"/>
      <c r="G1" s="153"/>
      <c r="H1" s="153"/>
      <c r="I1" s="153"/>
      <c r="J1" s="153"/>
    </row>
    <row r="2" spans="1:23" s="1" customFormat="1" ht="26.1" customHeight="1">
      <c r="A2" s="7" t="s">
        <v>31</v>
      </c>
      <c r="B2" s="154" t="s">
        <v>32</v>
      </c>
      <c r="C2" s="153"/>
      <c r="D2" s="153"/>
      <c r="E2" s="153"/>
      <c r="F2" s="153"/>
      <c r="G2" s="153"/>
      <c r="H2" s="153"/>
      <c r="I2" s="153"/>
      <c r="J2" s="153"/>
    </row>
    <row r="3" spans="1:23" s="1" customFormat="1" ht="26.1" customHeight="1">
      <c r="A3" s="7" t="s">
        <v>33</v>
      </c>
      <c r="B3" s="153" t="s">
        <v>34</v>
      </c>
      <c r="C3" s="153"/>
      <c r="D3" s="153"/>
      <c r="E3" s="153"/>
      <c r="F3" s="153"/>
      <c r="G3" s="153"/>
      <c r="H3" s="153"/>
      <c r="I3" s="153"/>
      <c r="J3" s="15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0" t="s">
        <v>41</v>
      </c>
      <c r="B7" s="161"/>
      <c r="C7" s="162"/>
      <c r="D7" s="155" t="s">
        <v>42</v>
      </c>
      <c r="E7" s="155"/>
      <c r="F7" s="155"/>
      <c r="G7" s="155"/>
      <c r="H7" s="155"/>
      <c r="I7" s="155"/>
      <c r="J7" s="15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3"/>
      <c r="B8" s="164"/>
      <c r="C8" s="165"/>
      <c r="D8" s="156" t="s">
        <v>44</v>
      </c>
      <c r="E8" s="156"/>
      <c r="F8" s="156"/>
      <c r="G8" s="156"/>
      <c r="H8" s="157" t="s">
        <v>45</v>
      </c>
      <c r="I8" s="157"/>
      <c r="J8" s="15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6"/>
      <c r="B9" s="167"/>
      <c r="C9" s="16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5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2" t="s">
        <v>50</v>
      </c>
      <c r="B10" s="169" t="s">
        <v>51</v>
      </c>
      <c r="C10" s="17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3"/>
      <c r="B11" s="169" t="s">
        <v>55</v>
      </c>
      <c r="C11" s="170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1" t="s">
        <v>56</v>
      </c>
      <c r="B12" s="172"/>
      <c r="C12" s="17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4"/>
      <c r="B13" s="173" t="s">
        <v>58</v>
      </c>
      <c r="C13" s="174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4"/>
      <c r="B14" s="173" t="s">
        <v>62</v>
      </c>
      <c r="C14" s="174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5" t="s">
        <v>63</v>
      </c>
      <c r="B15" s="176"/>
      <c r="C15" s="176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85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86"/>
      <c r="B17" s="177" t="s">
        <v>69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5" t="s">
        <v>71</v>
      </c>
      <c r="B18" s="176"/>
      <c r="C18" s="176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6"/>
      <c r="B19" s="173" t="s">
        <v>72</v>
      </c>
      <c r="C19" s="174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6"/>
      <c r="B20" s="173" t="s">
        <v>76</v>
      </c>
      <c r="C20" s="174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6"/>
      <c r="B21" s="173" t="s">
        <v>78</v>
      </c>
      <c r="C21" s="174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86"/>
      <c r="B22" s="173" t="s">
        <v>81</v>
      </c>
      <c r="C22" s="174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86"/>
      <c r="B23" s="173" t="s">
        <v>83</v>
      </c>
      <c r="C23" s="174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86"/>
      <c r="B24" s="173" t="s">
        <v>85</v>
      </c>
      <c r="C24" s="174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86"/>
      <c r="B25" s="191" t="s">
        <v>87</v>
      </c>
      <c r="C25" s="192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6"/>
      <c r="B26" s="191" t="s">
        <v>89</v>
      </c>
      <c r="C26" s="192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6"/>
      <c r="B27" s="191" t="s">
        <v>91</v>
      </c>
      <c r="C27" s="192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5" t="s">
        <v>93</v>
      </c>
      <c r="B28" s="176"/>
      <c r="C28" s="176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7" t="s">
        <v>94</v>
      </c>
      <c r="B29" s="196" t="s">
        <v>95</v>
      </c>
      <c r="C29" s="19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88"/>
      <c r="B30" s="189" t="s">
        <v>97</v>
      </c>
      <c r="C30" s="190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88"/>
      <c r="B31" s="189" t="s">
        <v>94</v>
      </c>
      <c r="C31" s="190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88"/>
      <c r="B32" s="191" t="s">
        <v>99</v>
      </c>
      <c r="C32" s="192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3"/>
      <c r="C33" s="193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4" t="s">
        <v>102</v>
      </c>
      <c r="B35" s="195"/>
      <c r="C35" s="195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79" t="s">
        <v>104</v>
      </c>
      <c r="B37" s="180"/>
      <c r="C37" s="181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tabSelected="1" topLeftCell="A13" zoomScale="80" zoomScaleNormal="80" workbookViewId="0">
      <selection activeCell="I20" sqref="I20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124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" customHeight="1">
      <c r="A2" s="50" t="s">
        <v>106</v>
      </c>
      <c r="B2" s="71" t="s">
        <v>140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107</v>
      </c>
      <c r="B3" s="72" t="s">
        <v>125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108</v>
      </c>
      <c r="B4" s="72" t="s">
        <v>132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00000000000001" customHeight="1">
      <c r="A5" s="50" t="s">
        <v>37</v>
      </c>
      <c r="B5" s="73" t="s">
        <v>134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76" t="s">
        <v>148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133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31" t="s">
        <v>131</v>
      </c>
      <c r="B10" s="173" t="s">
        <v>137</v>
      </c>
      <c r="C10" s="174"/>
      <c r="D10" s="28">
        <v>9</v>
      </c>
      <c r="E10" s="28" t="s">
        <v>109</v>
      </c>
      <c r="F10" s="28">
        <v>1</v>
      </c>
      <c r="G10" s="28" t="s">
        <v>60</v>
      </c>
      <c r="H10" s="29">
        <v>2688</v>
      </c>
      <c r="I10" s="24">
        <f>D10*F10*H10</f>
        <v>24192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31"/>
      <c r="B11" s="173" t="s">
        <v>127</v>
      </c>
      <c r="C11" s="174"/>
      <c r="D11" s="28">
        <v>9</v>
      </c>
      <c r="E11" s="28" t="s">
        <v>128</v>
      </c>
      <c r="F11" s="28">
        <v>6</v>
      </c>
      <c r="G11" s="28" t="s">
        <v>129</v>
      </c>
      <c r="H11" s="29">
        <v>100</v>
      </c>
      <c r="I11" s="24">
        <f>D11*F11*H11</f>
        <v>5400</v>
      </c>
      <c r="J11" s="56" t="s">
        <v>138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1.95" customHeight="1">
      <c r="A12" s="132"/>
      <c r="B12" s="173" t="s">
        <v>130</v>
      </c>
      <c r="C12" s="174"/>
      <c r="D12" s="28">
        <v>9</v>
      </c>
      <c r="E12" s="28" t="s">
        <v>128</v>
      </c>
      <c r="F12" s="28">
        <v>2</v>
      </c>
      <c r="G12" s="28" t="s">
        <v>129</v>
      </c>
      <c r="H12" s="29">
        <v>10</v>
      </c>
      <c r="I12" s="24">
        <f>D12*F12*H12</f>
        <v>180</v>
      </c>
      <c r="J12" s="56" t="s">
        <v>138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16.5" customHeight="1">
      <c r="A13" s="175" t="s">
        <v>63</v>
      </c>
      <c r="B13" s="176"/>
      <c r="C13" s="176"/>
      <c r="D13" s="18"/>
      <c r="E13" s="18"/>
      <c r="F13" s="18"/>
      <c r="G13" s="18"/>
      <c r="H13" s="18"/>
      <c r="I13" s="52">
        <f>SUM(I10:I12)</f>
        <v>29772</v>
      </c>
      <c r="J13" s="58"/>
    </row>
    <row r="14" spans="1:23" s="2" customFormat="1" ht="23.1" customHeight="1">
      <c r="A14" s="185" t="s">
        <v>65</v>
      </c>
      <c r="B14" s="173" t="s">
        <v>135</v>
      </c>
      <c r="C14" s="174"/>
      <c r="D14" s="33">
        <v>1</v>
      </c>
      <c r="E14" s="28" t="s">
        <v>66</v>
      </c>
      <c r="F14" s="33">
        <v>1</v>
      </c>
      <c r="G14" s="28" t="s">
        <v>136</v>
      </c>
      <c r="H14" s="83">
        <v>35000</v>
      </c>
      <c r="I14" s="93">
        <f>D14*F14*H14</f>
        <v>35000</v>
      </c>
      <c r="J14" s="56"/>
    </row>
    <row r="15" spans="1:23" s="2" customFormat="1" ht="23.1" customHeight="1">
      <c r="A15" s="186"/>
      <c r="B15" s="173" t="s">
        <v>139</v>
      </c>
      <c r="C15" s="174"/>
      <c r="D15" s="33">
        <v>1</v>
      </c>
      <c r="E15" s="28" t="s">
        <v>66</v>
      </c>
      <c r="F15" s="33">
        <v>1</v>
      </c>
      <c r="G15" s="28" t="s">
        <v>136</v>
      </c>
      <c r="H15" s="83">
        <v>8000</v>
      </c>
      <c r="I15" s="93">
        <f>D15*F15*H15</f>
        <v>8000</v>
      </c>
      <c r="J15" s="56"/>
    </row>
    <row r="16" spans="1:23" s="2" customFormat="1" ht="16.5" customHeight="1">
      <c r="A16" s="175" t="s">
        <v>71</v>
      </c>
      <c r="B16" s="176"/>
      <c r="C16" s="176"/>
      <c r="D16" s="18"/>
      <c r="E16" s="18"/>
      <c r="F16" s="18"/>
      <c r="G16" s="18"/>
      <c r="H16" s="18"/>
      <c r="I16" s="52">
        <f>SUM(I14:I15)</f>
        <v>43000</v>
      </c>
      <c r="J16" s="58"/>
    </row>
    <row r="17" spans="1:10" s="2" customFormat="1" ht="23.1" customHeight="1">
      <c r="A17" s="185" t="s">
        <v>145</v>
      </c>
      <c r="B17" s="173" t="s">
        <v>141</v>
      </c>
      <c r="C17" s="174"/>
      <c r="D17" s="33">
        <v>40</v>
      </c>
      <c r="E17" s="28" t="s">
        <v>122</v>
      </c>
      <c r="F17" s="33">
        <v>1</v>
      </c>
      <c r="G17" s="28" t="s">
        <v>123</v>
      </c>
      <c r="H17" s="83">
        <v>250</v>
      </c>
      <c r="I17" s="93">
        <f>D17*F17*H17</f>
        <v>10000</v>
      </c>
      <c r="J17" s="56" t="s">
        <v>126</v>
      </c>
    </row>
    <row r="18" spans="1:10" s="2" customFormat="1" ht="23.1" customHeight="1">
      <c r="A18" s="200"/>
      <c r="B18" s="173" t="s">
        <v>142</v>
      </c>
      <c r="C18" s="174"/>
      <c r="D18" s="33">
        <v>100</v>
      </c>
      <c r="E18" s="28" t="s">
        <v>143</v>
      </c>
      <c r="F18" s="33">
        <v>1</v>
      </c>
      <c r="G18" s="28" t="s">
        <v>144</v>
      </c>
      <c r="H18" s="83">
        <v>35</v>
      </c>
      <c r="I18" s="93">
        <f>D18*F18*H18</f>
        <v>3500</v>
      </c>
      <c r="J18" s="56" t="s">
        <v>146</v>
      </c>
    </row>
    <row r="19" spans="1:10" s="2" customFormat="1" ht="16.5" customHeight="1">
      <c r="A19" s="175" t="s">
        <v>121</v>
      </c>
      <c r="B19" s="176"/>
      <c r="C19" s="176"/>
      <c r="D19" s="18"/>
      <c r="E19" s="18"/>
      <c r="F19" s="18"/>
      <c r="G19" s="18"/>
      <c r="H19" s="18"/>
      <c r="I19" s="52">
        <f>SUM(I17:I18)</f>
        <v>13500</v>
      </c>
      <c r="J19" s="58"/>
    </row>
    <row r="20" spans="1:10" s="2" customFormat="1" ht="24" customHeight="1">
      <c r="A20" s="187" t="s">
        <v>94</v>
      </c>
      <c r="B20" s="196" t="s">
        <v>111</v>
      </c>
      <c r="C20" s="196"/>
      <c r="D20" s="35">
        <v>1</v>
      </c>
      <c r="E20" s="35" t="s">
        <v>59</v>
      </c>
      <c r="F20" s="35">
        <v>2</v>
      </c>
      <c r="G20" s="35" t="s">
        <v>60</v>
      </c>
      <c r="H20" s="36">
        <v>1000</v>
      </c>
      <c r="I20" s="36">
        <f>H20*F20*D20</f>
        <v>2000</v>
      </c>
      <c r="J20" s="197" t="s">
        <v>147</v>
      </c>
    </row>
    <row r="21" spans="1:10" s="2" customFormat="1" ht="24" customHeight="1">
      <c r="A21" s="188"/>
      <c r="B21" s="189" t="s">
        <v>112</v>
      </c>
      <c r="C21" s="190"/>
      <c r="D21" s="35">
        <v>1</v>
      </c>
      <c r="E21" s="35" t="s">
        <v>52</v>
      </c>
      <c r="F21" s="35">
        <v>2</v>
      </c>
      <c r="G21" s="35" t="s">
        <v>53</v>
      </c>
      <c r="H21" s="36">
        <v>600</v>
      </c>
      <c r="I21" s="36">
        <f>H21*F21*D21</f>
        <v>1200</v>
      </c>
      <c r="J21" s="198"/>
    </row>
    <row r="22" spans="1:10" s="2" customFormat="1" ht="24" customHeight="1">
      <c r="A22" s="188"/>
      <c r="B22" s="189" t="s">
        <v>113</v>
      </c>
      <c r="C22" s="190"/>
      <c r="D22" s="35">
        <v>1</v>
      </c>
      <c r="E22" s="35" t="s">
        <v>59</v>
      </c>
      <c r="F22" s="35">
        <v>2</v>
      </c>
      <c r="G22" s="35" t="s">
        <v>66</v>
      </c>
      <c r="H22" s="36">
        <v>100</v>
      </c>
      <c r="I22" s="36">
        <f>H22*F22*D22</f>
        <v>200</v>
      </c>
      <c r="J22" s="198"/>
    </row>
    <row r="23" spans="1:10" s="2" customFormat="1" ht="24" customHeight="1">
      <c r="A23" s="188"/>
      <c r="B23" s="189" t="s">
        <v>114</v>
      </c>
      <c r="C23" s="190"/>
      <c r="D23" s="35">
        <v>1</v>
      </c>
      <c r="E23" s="35" t="s">
        <v>59</v>
      </c>
      <c r="F23" s="35">
        <v>2</v>
      </c>
      <c r="G23" s="35" t="s">
        <v>66</v>
      </c>
      <c r="H23" s="36">
        <v>500</v>
      </c>
      <c r="I23" s="36">
        <f>H23*F23*D23</f>
        <v>1000</v>
      </c>
      <c r="J23" s="199"/>
    </row>
    <row r="24" spans="1:10" s="2" customFormat="1" ht="16.5" customHeight="1">
      <c r="A24" s="175" t="s">
        <v>100</v>
      </c>
      <c r="B24" s="176"/>
      <c r="C24" s="176"/>
      <c r="D24" s="18"/>
      <c r="E24" s="18"/>
      <c r="F24" s="18"/>
      <c r="G24" s="18"/>
      <c r="H24" s="18"/>
      <c r="I24" s="52">
        <f>SUM(I20:I23)</f>
        <v>4400</v>
      </c>
      <c r="J24" s="58"/>
    </row>
    <row r="25" spans="1:10" s="2" customFormat="1" ht="24" customHeight="1">
      <c r="A25" s="39" t="s">
        <v>49</v>
      </c>
      <c r="B25" s="40"/>
      <c r="C25" s="40"/>
      <c r="D25" s="41"/>
      <c r="E25" s="41"/>
      <c r="F25" s="41"/>
      <c r="G25" s="41"/>
      <c r="H25" s="42"/>
      <c r="I25" s="65">
        <f>I13+I16+I19+I24</f>
        <v>90672</v>
      </c>
      <c r="J25" s="66"/>
    </row>
    <row r="26" spans="1:10" s="2" customFormat="1" ht="24" customHeight="1">
      <c r="A26" s="39" t="s">
        <v>115</v>
      </c>
      <c r="B26" s="40"/>
      <c r="C26" s="40"/>
      <c r="D26" s="41"/>
      <c r="E26" s="41"/>
      <c r="F26" s="41"/>
      <c r="G26" s="41"/>
      <c r="H26" s="41"/>
      <c r="I26" s="65">
        <f>I25*0.1</f>
        <v>9067.2000000000007</v>
      </c>
      <c r="J26" s="66"/>
    </row>
    <row r="27" spans="1:10" s="2" customFormat="1" ht="24" customHeight="1">
      <c r="A27" s="41" t="s">
        <v>101</v>
      </c>
      <c r="B27" s="40"/>
      <c r="C27" s="40"/>
      <c r="D27" s="41"/>
      <c r="E27" s="41"/>
      <c r="F27" s="41"/>
      <c r="G27" s="41"/>
      <c r="H27" s="41"/>
      <c r="I27" s="94">
        <f>SUM(I25:I26)</f>
        <v>99739.199999999997</v>
      </c>
      <c r="J27" s="95"/>
    </row>
    <row r="28" spans="1:10" s="2" customFormat="1" ht="24" customHeight="1">
      <c r="A28" s="201" t="s">
        <v>103</v>
      </c>
      <c r="B28" s="202"/>
      <c r="C28" s="202"/>
      <c r="D28" s="202"/>
      <c r="E28" s="202"/>
      <c r="F28" s="202"/>
      <c r="G28" s="202"/>
      <c r="H28" s="203"/>
      <c r="I28" s="96">
        <f>I27*0.06</f>
        <v>5984.3519999999999</v>
      </c>
      <c r="J28" s="95"/>
    </row>
    <row r="29" spans="1:10" s="2" customFormat="1" ht="24" customHeight="1">
      <c r="A29" s="201" t="s">
        <v>116</v>
      </c>
      <c r="B29" s="202"/>
      <c r="C29" s="202"/>
      <c r="D29" s="202"/>
      <c r="E29" s="202"/>
      <c r="F29" s="202"/>
      <c r="G29" s="202"/>
      <c r="H29" s="203"/>
      <c r="I29" s="96">
        <f>SUM(I27:I28)</f>
        <v>105723.552</v>
      </c>
      <c r="J29" s="95"/>
    </row>
    <row r="31" spans="1:10">
      <c r="I31" s="5" t="s">
        <v>110</v>
      </c>
      <c r="J31" s="4"/>
    </row>
  </sheetData>
  <mergeCells count="21">
    <mergeCell ref="A29:H29"/>
    <mergeCell ref="A20:A23"/>
    <mergeCell ref="B21:C21"/>
    <mergeCell ref="B22:C22"/>
    <mergeCell ref="B23:C23"/>
    <mergeCell ref="A24:C24"/>
    <mergeCell ref="A28:H28"/>
    <mergeCell ref="B20:C20"/>
    <mergeCell ref="J20:J23"/>
    <mergeCell ref="B17:C17"/>
    <mergeCell ref="A19:C19"/>
    <mergeCell ref="A16:C16"/>
    <mergeCell ref="B14:C14"/>
    <mergeCell ref="B15:C15"/>
    <mergeCell ref="A17:A18"/>
    <mergeCell ref="B18:C18"/>
    <mergeCell ref="B10:C10"/>
    <mergeCell ref="B11:C11"/>
    <mergeCell ref="B12:C12"/>
    <mergeCell ref="A13:C13"/>
    <mergeCell ref="A14:A15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3" t="s">
        <v>30</v>
      </c>
      <c r="C1" s="153"/>
      <c r="D1" s="153"/>
      <c r="E1" s="153"/>
      <c r="F1" s="153"/>
      <c r="G1" s="153"/>
      <c r="H1" s="153"/>
      <c r="I1" s="153"/>
      <c r="J1" s="153"/>
    </row>
    <row r="2" spans="1:23" s="1" customFormat="1" ht="26.1" customHeight="1">
      <c r="A2" s="7" t="s">
        <v>31</v>
      </c>
      <c r="B2" s="154" t="s">
        <v>32</v>
      </c>
      <c r="C2" s="153"/>
      <c r="D2" s="153"/>
      <c r="E2" s="153"/>
      <c r="F2" s="153"/>
      <c r="G2" s="153"/>
      <c r="H2" s="153"/>
      <c r="I2" s="153"/>
      <c r="J2" s="153"/>
    </row>
    <row r="3" spans="1:23" s="1" customFormat="1" ht="26.1" customHeight="1">
      <c r="A3" s="7" t="s">
        <v>33</v>
      </c>
      <c r="B3" s="153" t="s">
        <v>117</v>
      </c>
      <c r="C3" s="153"/>
      <c r="D3" s="153"/>
      <c r="E3" s="153"/>
      <c r="F3" s="153"/>
      <c r="G3" s="153"/>
      <c r="H3" s="153"/>
      <c r="I3" s="153"/>
      <c r="J3" s="15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118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0" t="s">
        <v>41</v>
      </c>
      <c r="B7" s="161"/>
      <c r="C7" s="162"/>
      <c r="D7" s="155" t="s">
        <v>42</v>
      </c>
      <c r="E7" s="155"/>
      <c r="F7" s="155"/>
      <c r="G7" s="155"/>
      <c r="H7" s="155"/>
      <c r="I7" s="155"/>
      <c r="J7" s="15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3"/>
      <c r="B8" s="164"/>
      <c r="C8" s="165"/>
      <c r="D8" s="156" t="s">
        <v>44</v>
      </c>
      <c r="E8" s="156"/>
      <c r="F8" s="156"/>
      <c r="G8" s="156"/>
      <c r="H8" s="157" t="s">
        <v>45</v>
      </c>
      <c r="I8" s="157"/>
      <c r="J8" s="15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6"/>
      <c r="B9" s="167"/>
      <c r="C9" s="16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5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2" t="s">
        <v>50</v>
      </c>
      <c r="B10" s="169" t="s">
        <v>51</v>
      </c>
      <c r="C10" s="17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3"/>
      <c r="B11" s="169" t="s">
        <v>55</v>
      </c>
      <c r="C11" s="170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1" t="s">
        <v>56</v>
      </c>
      <c r="B12" s="172"/>
      <c r="C12" s="17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4"/>
      <c r="B13" s="173" t="s">
        <v>58</v>
      </c>
      <c r="C13" s="174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119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4"/>
      <c r="B14" s="173" t="s">
        <v>62</v>
      </c>
      <c r="C14" s="174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5" t="s">
        <v>63</v>
      </c>
      <c r="B15" s="176"/>
      <c r="C15" s="176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85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86"/>
      <c r="B17" s="177" t="s">
        <v>120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5" t="s">
        <v>71</v>
      </c>
      <c r="B18" s="176"/>
      <c r="C18" s="176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6"/>
      <c r="B19" s="173" t="s">
        <v>72</v>
      </c>
      <c r="C19" s="174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6"/>
      <c r="B20" s="173" t="s">
        <v>76</v>
      </c>
      <c r="C20" s="174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6"/>
      <c r="B21" s="173" t="s">
        <v>78</v>
      </c>
      <c r="C21" s="174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86"/>
      <c r="B22" s="173" t="s">
        <v>85</v>
      </c>
      <c r="C22" s="174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86"/>
      <c r="B23" s="173" t="s">
        <v>83</v>
      </c>
      <c r="C23" s="174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86"/>
      <c r="B24" s="173" t="s">
        <v>81</v>
      </c>
      <c r="C24" s="174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86"/>
      <c r="B25" s="191" t="s">
        <v>87</v>
      </c>
      <c r="C25" s="192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6"/>
      <c r="B26" s="191" t="s">
        <v>89</v>
      </c>
      <c r="C26" s="192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6"/>
      <c r="B27" s="191" t="s">
        <v>91</v>
      </c>
      <c r="C27" s="192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5" t="s">
        <v>93</v>
      </c>
      <c r="B28" s="176"/>
      <c r="C28" s="176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7" t="s">
        <v>94</v>
      </c>
      <c r="B29" s="196" t="s">
        <v>95</v>
      </c>
      <c r="C29" s="19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88"/>
      <c r="B30" s="189" t="s">
        <v>97</v>
      </c>
      <c r="C30" s="190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88"/>
      <c r="B31" s="189" t="s">
        <v>94</v>
      </c>
      <c r="C31" s="190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88"/>
      <c r="B32" s="191" t="s">
        <v>99</v>
      </c>
      <c r="C32" s="192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3"/>
      <c r="C33" s="193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4" t="s">
        <v>102</v>
      </c>
      <c r="B35" s="195"/>
      <c r="C35" s="195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79" t="s">
        <v>104</v>
      </c>
      <c r="B37" s="180"/>
      <c r="C37" s="181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二区</vt:lpstr>
      <vt:lpstr>华山国际酒店八区报价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AutoBVT</cp:lastModifiedBy>
  <cp:lastPrinted>2016-03-28T03:10:00Z</cp:lastPrinted>
  <dcterms:created xsi:type="dcterms:W3CDTF">2002-04-12T02:22:00Z</dcterms:created>
  <dcterms:modified xsi:type="dcterms:W3CDTF">2018-02-04T11:28:13Z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