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9200" windowHeight="6765"/>
  </bookViews>
  <sheets>
    <sheet name="广州车展" sheetId="2" r:id="rId1"/>
    <sheet name="Sheet1" sheetId="3" r:id="rId2"/>
  </sheets>
  <definedNames>
    <definedName name="_xlnm.Print_Area" localSheetId="0">广州车展!$A$1:$G$72</definedName>
    <definedName name="_xlnm.Print_Titles" localSheetId="0">广州车展!$1:$7</definedName>
  </definedName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2"/>
  <c r="G32"/>
  <c r="G34"/>
  <c r="G67"/>
  <c r="G39"/>
  <c r="G40"/>
  <c r="G42"/>
  <c r="G44"/>
  <c r="G51"/>
  <c r="G61"/>
  <c r="G60"/>
  <c r="G59"/>
  <c r="G38"/>
  <c r="G43"/>
  <c r="G45"/>
  <c r="G46"/>
  <c r="G47"/>
  <c r="G48"/>
  <c r="G49"/>
  <c r="G50"/>
  <c r="G56"/>
  <c r="G14"/>
  <c r="G55"/>
  <c r="G68"/>
  <c r="G70"/>
  <c r="G72"/>
  <c r="G73"/>
  <c r="G74"/>
  <c r="G41"/>
  <c r="G52"/>
  <c r="G53"/>
  <c r="G54"/>
  <c r="G57"/>
  <c r="G58"/>
  <c r="G66"/>
  <c r="G13"/>
  <c r="G15"/>
  <c r="G17"/>
  <c r="G18"/>
  <c r="G19"/>
  <c r="G16"/>
  <c r="G20"/>
  <c r="G23"/>
  <c r="G24"/>
  <c r="G26"/>
  <c r="G25"/>
  <c r="G63"/>
  <c r="G64"/>
  <c r="G69"/>
  <c r="G71"/>
  <c r="G22"/>
  <c r="G27"/>
  <c r="G29"/>
  <c r="G30"/>
  <c r="G33"/>
  <c r="G35"/>
  <c r="G36"/>
</calcChain>
</file>

<file path=xl/sharedStrings.xml><?xml version="1.0" encoding="utf-8"?>
<sst xmlns="http://schemas.openxmlformats.org/spreadsheetml/2006/main" count="123" uniqueCount="111">
  <si>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</si>
  <si>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</si>
  <si>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</si>
  <si>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</si>
  <si>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 xml:space="preserve">Hotel:                  </t>
    <phoneticPr fontId="1" type="noConversion"/>
  </si>
  <si>
    <t>Hotel conferenese rooms and setting up</t>
    <phoneticPr fontId="1" type="noConversion"/>
  </si>
  <si>
    <t>Shuttle Bus</t>
    <phoneticPr fontId="1" type="noConversion"/>
  </si>
  <si>
    <t>Hotel Room</t>
    <phoneticPr fontId="1" type="noConversion"/>
  </si>
  <si>
    <t>Hotel Buffets and Parking</t>
    <phoneticPr fontId="1" type="noConversion"/>
  </si>
  <si>
    <t>欢迎水果
Welcome fruit package</t>
  </si>
  <si>
    <t>45座大巴：机场-酒店</t>
  </si>
  <si>
    <t>第三方
3rd agency</t>
  </si>
  <si>
    <t>旅行社工作人员机票、住宿、餐补等，及当地Part-time雇佣
Agency airfare，Hotel，etc。</t>
  </si>
  <si>
    <t>Media Traffic</t>
  </si>
  <si>
    <t xml:space="preserve">酒店展车展台租赁
Exhibition booth </t>
  </si>
  <si>
    <t>实拍场地租赁
Venue Rental</t>
  </si>
  <si>
    <t>实拍场地租赁
Venue Rental for car shooting</t>
  </si>
  <si>
    <t xml:space="preserve">工作人员餐费
Meals </t>
  </si>
  <si>
    <t>11月14日 实拍媒体接机</t>
  </si>
  <si>
    <t>酒店门口展车展台租赁（11月13日晚搭建，11月17日撤场）
Exhibition booth in font of the hotel</t>
  </si>
  <si>
    <t>项目</t>
  </si>
  <si>
    <t>规格</t>
  </si>
  <si>
    <t>单价</t>
  </si>
  <si>
    <t>次数</t>
  </si>
  <si>
    <t>数量</t>
  </si>
  <si>
    <t>总价</t>
  </si>
  <si>
    <r>
      <t xml:space="preserve">Hotel:客房要求：
1、电话：开通国内长途、关闭国际长途
2、网络：可宽带上网
3、房间需配有欢迎水果一份，入住日送到；  
4、关闭MINI BAR、洗衣服务、签单权以及房间内可能有的收费项目（如收费电视等）
5、早餐：均含双早
6、环境：干净、舒适、相对安静（尤其针是媒体）。媒体房间尽量保证大床房，房型统一
7、客房数量：确定好数量后允许再上下浮动10％
8、5-6间免费升级至行政大床房
</t>
    </r>
    <r>
      <rPr>
        <sz val="9"/>
        <color rgb="FFFF0000"/>
        <rFont val="Microsoft YaHei"/>
        <family val="2"/>
        <charset val="134"/>
      </rPr>
      <t>9、保证媒体与SGM人员入住威斯汀酒店；如第三方工作人员房间无法满足实际需求，可入住周边备选五星级酒店（圣丰索菲特酒店、天河希尔顿酒店等）</t>
    </r>
  </si>
  <si>
    <t>自付房费
Hotel for SGM PR</t>
  </si>
  <si>
    <t>11月13日 SGM大床房 （含单早，服务费，宽带费用）</t>
  </si>
  <si>
    <t>自付</t>
  </si>
  <si>
    <t>11月14日 SGM大床房 （含单早，服务费，宽带费用）</t>
  </si>
  <si>
    <t>11月15日SGM大床房 （含单早，服务费，宽带费用）</t>
  </si>
  <si>
    <t>11月16日 SGM大床房（含单早，服务费，宽带费用）</t>
  </si>
  <si>
    <t>Hotel for Journalists&amp;3rd agency
公付</t>
  </si>
  <si>
    <t>11月14日大床房 （含单早，服务费，宽带费用）-媒体</t>
  </si>
  <si>
    <t>11月15日 大床房 （含单早，服务费，宽带费用）-媒体</t>
  </si>
  <si>
    <t>11月16日大床房 （含单早，服务费，宽带费用）-媒体</t>
  </si>
  <si>
    <t>11月14日 双床房 （含双早，服务费，宽带费用）-工作人员</t>
  </si>
  <si>
    <t>11月15日 双床房 （含双早，服务费，宽带费用）-工作人员</t>
  </si>
  <si>
    <t>11月16日双床房 （含双早，服务费，宽带费用）-工作人员</t>
  </si>
  <si>
    <t>会议室
1. 会议室门口及沿途需放置与活动相关的背景板&amp;指示牌，方便客人找寻
2. 会议室周边不允许有其他竞品的相关搭建等信息</t>
  </si>
  <si>
    <t>工作人员会议室</t>
  </si>
  <si>
    <t>11月13日-11月16日，工作人员会议室 Staff meeting room for 4 days,where have to set 40 chairs.</t>
  </si>
  <si>
    <t>工作人员启动会会议室－11月13日
 Staff meeting room with 50 chairs.</t>
  </si>
  <si>
    <t>媒体专访场地：
媒体高层QA会议室
（酒店免费提供沙发35个，配茶几）</t>
  </si>
  <si>
    <t>SGM高层领导专访间－宴会厅1（11月14日全天，11月15日使用半天）
VIP室租赁（11月15日 使用半天）
Meeting room and VIP room both for SGM executive interview</t>
  </si>
  <si>
    <t>领导早餐会（11月15日 半天）
Meeting room for executive interview</t>
  </si>
  <si>
    <t>领导采访茶歇餐饮
Tea break</t>
  </si>
  <si>
    <t>Reception Desk酒店大堂允许搭建媒体签到处，酒店提供签到桌、桌布座椅、鲜花，
酒店大堂不允许有其他竞品的相关签到物品</t>
  </si>
  <si>
    <t>11月13日 晚搭建 Reception desk location and setting up
11月17日 撤场
（旅行社仅负责协调租赁场地）</t>
  </si>
  <si>
    <t xml:space="preserve">用餐
1、餐厅门口需放置与活动相关的指示牌，方便客人找寻。
2、酒店需事先准备自助午餐和晚餐券。酒店在媒体用餐后根据收集到的实际餐券与SGM结算费用。
</t>
  </si>
  <si>
    <t>自助餐厅 Hotel Buffet</t>
  </si>
  <si>
    <t>11月14日 午餐自助餐 buffet lunch</t>
  </si>
  <si>
    <t xml:space="preserve">11月14日晚餐自助餐 buffet dinner </t>
  </si>
  <si>
    <t>11月15日午餐自助餐 buffet lunch</t>
  </si>
  <si>
    <t>11月15日 晚餐自助餐 buffet dinner</t>
  </si>
  <si>
    <t>11月16日午餐自助餐 buffet lunch</t>
  </si>
  <si>
    <t xml:space="preserve">11月16日 晚餐自助餐 buffet dinner </t>
  </si>
  <si>
    <t>停车场</t>
  </si>
  <si>
    <t>大巴</t>
  </si>
  <si>
    <t>11月14日-11月17日：酒店免费提供七辆大巴的停车位或免费停车券</t>
  </si>
  <si>
    <t>广州媒体自驾车</t>
  </si>
  <si>
    <t>Day15-Day16：至少提供30个免费停车位</t>
  </si>
  <si>
    <t>11月13日工作人员用车</t>
  </si>
  <si>
    <t>考斯特（全天用车）</t>
  </si>
  <si>
    <t>11月14日工作人员用车</t>
  </si>
  <si>
    <t>11月15日 工作人员用车</t>
  </si>
  <si>
    <t>53座大巴（统一踩点）</t>
  </si>
  <si>
    <t>11月16日工作人员用车</t>
  </si>
  <si>
    <t>11月14日 专访媒体接机</t>
  </si>
  <si>
    <r>
      <t>考斯特：机场－酒店</t>
    </r>
    <r>
      <rPr>
        <sz val="9"/>
        <rFont val="Arial"/>
        <family val="2"/>
      </rPr>
      <t/>
    </r>
  </si>
  <si>
    <r>
      <t>GL8：机场－酒店</t>
    </r>
    <r>
      <rPr>
        <sz val="9"/>
        <rFont val="Arial"/>
        <family val="2"/>
      </rPr>
      <t/>
    </r>
  </si>
  <si>
    <r>
      <t>11月15日 大批媒体接机</t>
    </r>
    <r>
      <rPr>
        <sz val="9"/>
        <rFont val="Arial"/>
        <family val="2"/>
      </rPr>
      <t/>
    </r>
  </si>
  <si>
    <r>
      <t>GL8：酒店－机场</t>
    </r>
    <r>
      <rPr>
        <sz val="9"/>
        <rFont val="Arial"/>
        <family val="2"/>
      </rPr>
      <t/>
    </r>
  </si>
  <si>
    <t>54座大巴：机场－酒店</t>
  </si>
  <si>
    <t>11月15日 前往展馆办证</t>
  </si>
  <si>
    <t>54座大巴：酒店-车展－酒店</t>
  </si>
  <si>
    <t xml:space="preserve">11月15日 雪佛兰之夜活动
酒店场地往返
</t>
  </si>
  <si>
    <t>考斯特：酒店－活动－酒店</t>
  </si>
  <si>
    <t>33座大巴：酒店－活动－酒店</t>
  </si>
  <si>
    <t>54座大巴：酒店－活动－酒店</t>
  </si>
  <si>
    <t>11月16日 媒体往返场馆</t>
  </si>
  <si>
    <t>考斯特：酒店－车展－酒店</t>
  </si>
  <si>
    <t>33座大巴：酒店－车展－酒店</t>
  </si>
  <si>
    <t>54座大巴：酒店－车展－酒店</t>
  </si>
  <si>
    <t>11月17日媒体送机</t>
  </si>
  <si>
    <t>GL8：酒店－机场</t>
  </si>
  <si>
    <t>考斯特：酒店－机场</t>
  </si>
  <si>
    <t>33座大巴：酒店－机场</t>
  </si>
  <si>
    <t>54座大巴：酒店－机场</t>
  </si>
  <si>
    <t>深圳媒体火车票
Train ticekts</t>
  </si>
  <si>
    <t>15位深圳媒体往返
Train ticekts</t>
  </si>
  <si>
    <t>媒体交通费 
Media Taxi Fee</t>
  </si>
  <si>
    <t>媒体交通费报销 
Media transfotation and oil fee</t>
  </si>
  <si>
    <r>
      <t>OTHERS（</t>
    </r>
    <r>
      <rPr>
        <sz val="9"/>
        <rFont val="Microsoft YaHei"/>
        <family val="2"/>
        <charset val="134"/>
      </rPr>
      <t>Venue rental,</t>
    </r>
    <r>
      <rPr>
        <b/>
        <sz val="9"/>
        <rFont val="Microsoft YaHei"/>
        <family val="2"/>
        <charset val="134"/>
      </rPr>
      <t xml:space="preserve"> oil fee,hiring fee,film shooting,etc.)</t>
    </r>
  </si>
  <si>
    <t>摄影师
Photographer</t>
  </si>
  <si>
    <t>摄影师、摄像师团队
 Photographer</t>
  </si>
  <si>
    <t>杂费
Others</t>
  </si>
  <si>
    <t>物料快递费、打印机&amp;打印纸、手卡制作、工作人员饮用水等杂费
delivery fee, print,etc</t>
  </si>
  <si>
    <t xml:space="preserve">TOTAL（NET） </t>
  </si>
  <si>
    <t>活动期间工作人员用餐，90元＊60人＊4天
Meals，RMB 90/person/Day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</si>
  <si>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</si>
  <si>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</si>
  <si>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</si>
  <si>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2018广州车展  2018 GZ Autoshow</t>
    <phoneticPr fontId="1" type="noConversion"/>
  </si>
  <si>
    <t>2017年11/15-18 Nov 15-18</t>
    <phoneticPr fontId="1" type="noConversion"/>
  </si>
  <si>
    <t>11月13日 双床房（含双早，服务费，宽带费用）-工作人员</t>
    <phoneticPr fontId="1" type="noConversion"/>
  </si>
  <si>
    <t>广州天河希尔顿酒店</t>
    <phoneticPr fontId="1" type="noConversion"/>
  </si>
  <si>
    <t>sgm</t>
    <phoneticPr fontId="29" type="noConversion"/>
  </si>
  <si>
    <t>工作人员</t>
    <phoneticPr fontId="29" type="noConversion"/>
  </si>
  <si>
    <t>媒体</t>
    <phoneticPr fontId="29" type="noConversion"/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</si>
</sst>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#,##0_ "/>
    <numFmt numFmtId="178" formatCode="_-* #,##0_-;\-* #,##0_-;_-* &quot;-&quot;??_-;_-@_-"/>
    <numFmt numFmtId="179" formatCode="#,##0.0_ "/>
  </numFmts>
  <fonts count="30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9"/>
      <name val="Microsoft YaHei"/>
      <family val="2"/>
      <charset val="134"/>
    </font>
    <font>
      <sz val="9"/>
      <color theme="1"/>
      <name val="Microsoft YaHei"/>
      <family val="2"/>
      <charset val="134"/>
    </font>
    <font>
      <b/>
      <sz val="9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5" fillId="0" borderId="10" xfId="0" applyFont="1" applyFill="1" applyBorder="1" applyAlignment="1">
      <alignment horizontal="left" vertical="center" wrapText="1"/>
    </xf>
    <xf numFmtId="0" fontId="26" fillId="26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/>
    </xf>
    <xf numFmtId="177" fontId="25" fillId="24" borderId="0" xfId="0" applyNumberFormat="1" applyFont="1" applyFill="1" applyAlignment="1">
      <alignment horizontal="center" vertical="center"/>
    </xf>
    <xf numFmtId="178" fontId="25" fillId="24" borderId="0" xfId="46" applyNumberFormat="1" applyFont="1" applyFill="1" applyAlignment="1">
      <alignment horizontal="center" vertical="center"/>
    </xf>
    <xf numFmtId="0" fontId="25" fillId="24" borderId="0" xfId="0" applyFont="1" applyFill="1">
      <alignment vertical="center"/>
    </xf>
    <xf numFmtId="0" fontId="25" fillId="24" borderId="0" xfId="0" applyFont="1" applyFill="1" applyAlignment="1">
      <alignment horizontal="left" vertical="center"/>
    </xf>
    <xf numFmtId="14" fontId="25" fillId="24" borderId="0" xfId="0" applyNumberFormat="1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177" fontId="27" fillId="24" borderId="10" xfId="0" applyNumberFormat="1" applyFont="1" applyFill="1" applyBorder="1" applyAlignment="1">
      <alignment horizontal="center" vertical="center"/>
    </xf>
    <xf numFmtId="178" fontId="25" fillId="24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/>
    </xf>
    <xf numFmtId="178" fontId="25" fillId="0" borderId="10" xfId="46" applyNumberFormat="1" applyFont="1" applyFill="1" applyBorder="1" applyAlignment="1">
      <alignment horizontal="center" vertical="center"/>
    </xf>
    <xf numFmtId="177" fontId="25" fillId="26" borderId="10" xfId="0" applyNumberFormat="1" applyFont="1" applyFill="1" applyBorder="1" applyAlignment="1">
      <alignment horizontal="center" vertical="center"/>
    </xf>
    <xf numFmtId="178" fontId="25" fillId="0" borderId="11" xfId="46" applyNumberFormat="1" applyFont="1" applyFill="1" applyBorder="1" applyAlignment="1">
      <alignment horizontal="center" vertical="center" wrapText="1"/>
    </xf>
    <xf numFmtId="177" fontId="28" fillId="24" borderId="0" xfId="0" applyNumberFormat="1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177" fontId="26" fillId="26" borderId="10" xfId="0" applyNumberFormat="1" applyFont="1" applyFill="1" applyBorder="1" applyAlignment="1">
      <alignment horizontal="center" vertical="center"/>
    </xf>
    <xf numFmtId="178" fontId="25" fillId="0" borderId="10" xfId="46" applyNumberFormat="1" applyFont="1" applyFill="1" applyBorder="1" applyAlignment="1">
      <alignment horizontal="center" vertical="center" wrapText="1"/>
    </xf>
    <xf numFmtId="178" fontId="25" fillId="25" borderId="10" xfId="46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79" fontId="28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left" vertical="center"/>
    </xf>
    <xf numFmtId="0" fontId="28" fillId="0" borderId="1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177" fontId="28" fillId="0" borderId="10" xfId="0" applyNumberFormat="1" applyFont="1" applyFill="1" applyBorder="1" applyAlignment="1">
      <alignment horizontal="center" vertical="center"/>
    </xf>
    <xf numFmtId="178" fontId="28" fillId="0" borderId="10" xfId="46" applyNumberFormat="1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177" fontId="28" fillId="0" borderId="10" xfId="0" applyNumberFormat="1" applyFont="1" applyFill="1" applyBorder="1" applyAlignment="1">
      <alignment horizontal="center" vertical="center" wrapText="1"/>
    </xf>
    <xf numFmtId="177" fontId="28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left" vertical="center" wrapText="1"/>
    </xf>
    <xf numFmtId="178" fontId="25" fillId="25" borderId="10" xfId="46" applyNumberFormat="1" applyFont="1" applyFill="1" applyBorder="1" applyAlignment="1">
      <alignment horizontal="center" vertical="center"/>
    </xf>
    <xf numFmtId="0" fontId="25" fillId="26" borderId="0" xfId="0" applyFont="1" applyFill="1" applyAlignment="1">
      <alignment horizontal="center" vertical="center"/>
    </xf>
    <xf numFmtId="0" fontId="25" fillId="24" borderId="10" xfId="0" applyNumberFormat="1" applyFont="1" applyFill="1" applyBorder="1" applyAlignment="1" applyProtection="1">
      <alignment horizontal="left" vertical="center" wrapText="1"/>
    </xf>
    <xf numFmtId="178" fontId="25" fillId="25" borderId="21" xfId="46" applyNumberFormat="1" applyFont="1" applyFill="1" applyBorder="1" applyAlignment="1">
      <alignment horizontal="center" vertical="center" wrapText="1"/>
    </xf>
    <xf numFmtId="0" fontId="25" fillId="26" borderId="10" xfId="0" applyNumberFormat="1" applyFont="1" applyFill="1" applyBorder="1" applyAlignment="1" applyProtection="1">
      <alignment horizontal="left" vertical="center" wrapText="1"/>
    </xf>
    <xf numFmtId="178" fontId="27" fillId="7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vertical="center"/>
    </xf>
    <xf numFmtId="0" fontId="0" fillId="0" borderId="23" xfId="0" applyBorder="1">
      <alignment vertical="center"/>
    </xf>
    <xf numFmtId="58" fontId="0" fillId="0" borderId="23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26" borderId="15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left" vertical="center" wrapText="1"/>
    </xf>
    <xf numFmtId="0" fontId="27" fillId="25" borderId="22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7" fillId="7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24" borderId="0" xfId="0" applyFont="1" applyFill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177" fontId="25" fillId="24" borderId="0" xfId="0" applyNumberFormat="1" applyFont="1" applyFill="1" applyAlignment="1">
      <alignment horizontal="center" vertical="center"/>
    </xf>
    <xf numFmtId="0" fontId="15" fillId="0" borderId="6" xfId="37">
      <alignment vertical="center"/>
    </xf>
  </cellXfs>
  <cellStyles count="137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千位分隔" xfId="46" builtinId="3"/>
    <cellStyle name="样式 1" xfId="44"/>
    <cellStyle name="一般_Sheet1" xfId="45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8"/>
  <sheetViews>
    <sheetView showGridLines="0" tabSelected="1" zoomScaleSheetLayoutView="100" workbookViewId="0">
      <selection activeCell="H70" sqref="H70"/>
    </sheetView>
  </sheetViews>
  <sheetFormatPr defaultColWidth="8.875" defaultRowHeight="14.25"/>
  <cols>
    <col min="1" max="1" width="21.625" style="41" customWidth="1" collapsed="1"/>
    <col min="2" max="2" width="17" style="7" customWidth="1" collapsed="1"/>
    <col min="3" max="3" width="53.5" style="7" customWidth="1"/>
    <col min="4" max="4" width="10.875" style="4" customWidth="1"/>
    <col min="5" max="5" width="7.625" style="4" customWidth="1"/>
    <col min="6" max="6" width="8.875" style="4" customWidth="1"/>
    <col min="7" max="7" width="11.875" style="5" customWidth="1"/>
    <col min="8" max="8" width="29.5" style="6" customWidth="1"/>
    <col min="9" max="16384" width="8.875" style="6"/>
  </cols>
  <sheetData>
    <row r="1" spans="1:8" ht="45.95" customHeight="1">
      <c r="A1" s="67"/>
      <c r="B1" s="67"/>
      <c r="C1" s="67"/>
      <c r="G1" s="4"/>
    </row>
    <row r="2" spans="1:8" ht="12" customHeight="1">
      <c r="A2" s="7" t="s">
        <v>0</v>
      </c>
      <c r="B2" s="7" t="s">
        <v>104</v>
      </c>
      <c r="E2" s="74" t="s">
        <v>103</v>
      </c>
      <c r="F2" s="74"/>
      <c r="G2" s="74"/>
    </row>
    <row r="3" spans="1:8" ht="12" customHeight="1">
      <c r="A3" s="7" t="s">
        <v>1</v>
      </c>
      <c r="B3" s="8" t="s">
        <v>105</v>
      </c>
      <c r="E3" s="74" t="s">
        <v>104</v>
      </c>
      <c r="F3" s="74"/>
      <c r="G3" s="74"/>
    </row>
    <row r="4" spans="1:8" ht="12" customHeight="1">
      <c r="A4" s="7" t="s">
        <v>4</v>
      </c>
      <c r="B4" s="7" t="s">
        <v>107</v>
      </c>
      <c r="E4" s="74" t="s">
        <v>105</v>
      </c>
      <c r="F4" s="74"/>
      <c r="G4" s="74"/>
    </row>
    <row r="5" spans="1:8" ht="12" customHeight="1">
      <c r="A5" s="7" t="s">
        <v>2</v>
      </c>
      <c r="E5" s="74"/>
      <c r="F5" s="74"/>
      <c r="G5" s="74"/>
    </row>
    <row r="6" spans="1:8" ht="12" customHeight="1">
      <c r="A6" s="7" t="s">
        <v>3</v>
      </c>
    </row>
    <row r="7" spans="1:8" s="12" customFormat="1" ht="15" customHeight="1">
      <c r="A7" s="68" t="s">
        <v>20</v>
      </c>
      <c r="B7" s="68"/>
      <c r="C7" s="9" t="s">
        <v>21</v>
      </c>
      <c r="D7" s="10" t="s">
        <v>22</v>
      </c>
      <c r="E7" s="10" t="s">
        <v>23</v>
      </c>
      <c r="F7" s="10" t="s">
        <v>24</v>
      </c>
      <c r="G7" s="11" t="s">
        <v>25</v>
      </c>
    </row>
    <row r="8" spans="1:8" s="12" customFormat="1" ht="24.95" customHeight="1">
      <c r="A8" s="69" t="s">
        <v>7</v>
      </c>
      <c r="B8" s="69"/>
      <c r="C8" s="69"/>
      <c r="D8" s="69"/>
      <c r="E8" s="69"/>
      <c r="F8" s="69"/>
      <c r="G8" s="69"/>
    </row>
    <row r="9" spans="1:8" s="12" customFormat="1" ht="24.95" customHeight="1">
      <c r="A9" s="71" t="s">
        <v>26</v>
      </c>
      <c r="B9" s="60" t="s">
        <v>27</v>
      </c>
      <c r="C9" s="1" t="s">
        <v>28</v>
      </c>
      <c r="D9" s="13">
        <v>800</v>
      </c>
      <c r="E9" s="13">
        <v>1</v>
      </c>
      <c r="F9" s="13">
        <v>15</v>
      </c>
      <c r="G9" s="14" t="s">
        <v>29</v>
      </c>
    </row>
    <row r="10" spans="1:8" s="12" customFormat="1" ht="39" customHeight="1">
      <c r="A10" s="72"/>
      <c r="B10" s="70"/>
      <c r="C10" s="1" t="s">
        <v>30</v>
      </c>
      <c r="D10" s="13">
        <v>1800</v>
      </c>
      <c r="E10" s="13">
        <v>1</v>
      </c>
      <c r="F10" s="13">
        <v>28</v>
      </c>
      <c r="G10" s="14" t="s">
        <v>29</v>
      </c>
    </row>
    <row r="11" spans="1:8" s="12" customFormat="1" ht="39" customHeight="1">
      <c r="A11" s="72"/>
      <c r="B11" s="70"/>
      <c r="C11" s="1" t="s">
        <v>31</v>
      </c>
      <c r="D11" s="13">
        <v>1800</v>
      </c>
      <c r="E11" s="13">
        <v>1</v>
      </c>
      <c r="F11" s="13">
        <v>28</v>
      </c>
      <c r="G11" s="14" t="s">
        <v>29</v>
      </c>
    </row>
    <row r="12" spans="1:8" s="12" customFormat="1" ht="39" customHeight="1">
      <c r="A12" s="72"/>
      <c r="B12" s="61"/>
      <c r="C12" s="1" t="s">
        <v>32</v>
      </c>
      <c r="D12" s="13">
        <v>1800</v>
      </c>
      <c r="E12" s="13">
        <v>1</v>
      </c>
      <c r="F12" s="13">
        <v>28</v>
      </c>
      <c r="G12" s="14" t="s">
        <v>29</v>
      </c>
    </row>
    <row r="13" spans="1:8" s="18" customFormat="1" ht="39" customHeight="1">
      <c r="A13" s="72"/>
      <c r="B13" s="60" t="s">
        <v>33</v>
      </c>
      <c r="C13" s="1" t="s">
        <v>34</v>
      </c>
      <c r="D13" s="13">
        <v>1800</v>
      </c>
      <c r="E13" s="13">
        <v>1</v>
      </c>
      <c r="F13" s="15">
        <v>65</v>
      </c>
      <c r="G13" s="16">
        <f>D13*E13*F13</f>
        <v>117000</v>
      </c>
      <c r="H13" s="17"/>
    </row>
    <row r="14" spans="1:8" s="18" customFormat="1" ht="39" customHeight="1">
      <c r="A14" s="72"/>
      <c r="B14" s="70"/>
      <c r="C14" s="1" t="s">
        <v>35</v>
      </c>
      <c r="D14" s="13">
        <v>1800</v>
      </c>
      <c r="E14" s="13">
        <v>1</v>
      </c>
      <c r="F14" s="15">
        <v>323</v>
      </c>
      <c r="G14" s="16">
        <f t="shared" ref="G14:G18" si="0">D14*E14*F14</f>
        <v>581400</v>
      </c>
    </row>
    <row r="15" spans="1:8" s="18" customFormat="1" ht="39" customHeight="1">
      <c r="A15" s="72"/>
      <c r="B15" s="70"/>
      <c r="C15" s="1" t="s">
        <v>36</v>
      </c>
      <c r="D15" s="13">
        <v>1800</v>
      </c>
      <c r="E15" s="13">
        <v>1</v>
      </c>
      <c r="F15" s="15">
        <v>248</v>
      </c>
      <c r="G15" s="16">
        <f t="shared" si="0"/>
        <v>446400</v>
      </c>
    </row>
    <row r="16" spans="1:8" s="18" customFormat="1" ht="39" customHeight="1">
      <c r="A16" s="72"/>
      <c r="B16" s="70"/>
      <c r="C16" s="1" t="s">
        <v>106</v>
      </c>
      <c r="D16" s="13">
        <v>800</v>
      </c>
      <c r="E16" s="13">
        <v>1</v>
      </c>
      <c r="F16" s="19">
        <v>30</v>
      </c>
      <c r="G16" s="16">
        <f t="shared" si="0"/>
        <v>24000</v>
      </c>
    </row>
    <row r="17" spans="1:8" s="18" customFormat="1" ht="39" customHeight="1">
      <c r="A17" s="72"/>
      <c r="B17" s="70"/>
      <c r="C17" s="1" t="s">
        <v>37</v>
      </c>
      <c r="D17" s="13">
        <v>1800</v>
      </c>
      <c r="E17" s="13">
        <v>1</v>
      </c>
      <c r="F17" s="19">
        <v>30</v>
      </c>
      <c r="G17" s="16">
        <f t="shared" si="0"/>
        <v>54000</v>
      </c>
    </row>
    <row r="18" spans="1:8" s="18" customFormat="1" ht="39" customHeight="1">
      <c r="A18" s="72"/>
      <c r="B18" s="70"/>
      <c r="C18" s="1" t="s">
        <v>38</v>
      </c>
      <c r="D18" s="13">
        <v>1800</v>
      </c>
      <c r="E18" s="13">
        <v>1</v>
      </c>
      <c r="F18" s="19">
        <v>30</v>
      </c>
      <c r="G18" s="16">
        <f t="shared" si="0"/>
        <v>54000</v>
      </c>
    </row>
    <row r="19" spans="1:8" s="18" customFormat="1" ht="39" customHeight="1">
      <c r="A19" s="72"/>
      <c r="B19" s="70"/>
      <c r="C19" s="1" t="s">
        <v>39</v>
      </c>
      <c r="D19" s="13">
        <v>1800</v>
      </c>
      <c r="E19" s="13">
        <v>1</v>
      </c>
      <c r="F19" s="19">
        <v>30</v>
      </c>
      <c r="G19" s="16">
        <f>D19*E19*F19</f>
        <v>54000</v>
      </c>
    </row>
    <row r="20" spans="1:8" s="18" customFormat="1" ht="39" customHeight="1">
      <c r="A20" s="73"/>
      <c r="B20" s="61"/>
      <c r="C20" s="1" t="s">
        <v>9</v>
      </c>
      <c r="D20" s="13">
        <v>58</v>
      </c>
      <c r="E20" s="13">
        <v>1</v>
      </c>
      <c r="F20" s="19">
        <v>340</v>
      </c>
      <c r="G20" s="16">
        <f>D20*E20*F20</f>
        <v>19720</v>
      </c>
    </row>
    <row r="21" spans="1:8" s="12" customFormat="1" ht="24.75" customHeight="1">
      <c r="A21" s="56" t="s">
        <v>5</v>
      </c>
      <c r="B21" s="57"/>
      <c r="C21" s="57"/>
      <c r="D21" s="57"/>
      <c r="E21" s="57"/>
      <c r="F21" s="58"/>
      <c r="G21" s="21"/>
    </row>
    <row r="22" spans="1:8" s="22" customFormat="1" ht="39" customHeight="1">
      <c r="A22" s="64" t="s">
        <v>40</v>
      </c>
      <c r="B22" s="60" t="s">
        <v>41</v>
      </c>
      <c r="C22" s="1" t="s">
        <v>42</v>
      </c>
      <c r="D22" s="13">
        <v>0</v>
      </c>
      <c r="E22" s="13">
        <v>4</v>
      </c>
      <c r="F22" s="13">
        <v>1</v>
      </c>
      <c r="G22" s="20">
        <f>D22*E22*F22</f>
        <v>0</v>
      </c>
    </row>
    <row r="23" spans="1:8" s="22" customFormat="1" ht="39" customHeight="1">
      <c r="A23" s="65"/>
      <c r="B23" s="61"/>
      <c r="C23" s="1" t="s">
        <v>43</v>
      </c>
      <c r="D23" s="13">
        <v>0</v>
      </c>
      <c r="E23" s="13">
        <v>1</v>
      </c>
      <c r="F23" s="23">
        <v>0.5</v>
      </c>
      <c r="G23" s="20">
        <f t="shared" ref="G23:G26" si="1">D23*E23*F23</f>
        <v>0</v>
      </c>
    </row>
    <row r="24" spans="1:8" s="18" customFormat="1" ht="56.1" customHeight="1">
      <c r="A24" s="65"/>
      <c r="B24" s="24" t="s">
        <v>44</v>
      </c>
      <c r="C24" s="1" t="s">
        <v>45</v>
      </c>
      <c r="D24" s="13">
        <v>30000</v>
      </c>
      <c r="E24" s="13">
        <v>1</v>
      </c>
      <c r="F24" s="23">
        <v>1</v>
      </c>
      <c r="G24" s="20">
        <f t="shared" si="1"/>
        <v>30000</v>
      </c>
      <c r="H24" s="25"/>
    </row>
    <row r="25" spans="1:8" s="18" customFormat="1" ht="39" customHeight="1">
      <c r="A25" s="65"/>
      <c r="B25" s="26"/>
      <c r="C25" s="27" t="s">
        <v>46</v>
      </c>
      <c r="D25" s="18">
        <v>0</v>
      </c>
      <c r="E25" s="28">
        <v>1</v>
      </c>
      <c r="F25" s="23">
        <v>0.5</v>
      </c>
      <c r="G25" s="29">
        <f t="shared" si="1"/>
        <v>0</v>
      </c>
    </row>
    <row r="26" spans="1:8" s="18" customFormat="1" ht="39" customHeight="1">
      <c r="A26" s="66"/>
      <c r="B26" s="24"/>
      <c r="C26" s="1" t="s">
        <v>47</v>
      </c>
      <c r="D26" s="13">
        <v>88</v>
      </c>
      <c r="E26" s="13">
        <v>1</v>
      </c>
      <c r="F26" s="13">
        <v>30</v>
      </c>
      <c r="G26" s="20">
        <f t="shared" si="1"/>
        <v>2640</v>
      </c>
    </row>
    <row r="27" spans="1:8" s="12" customFormat="1" ht="54" customHeight="1">
      <c r="A27" s="51" t="s">
        <v>48</v>
      </c>
      <c r="B27" s="51"/>
      <c r="C27" s="30" t="s">
        <v>49</v>
      </c>
      <c r="D27" s="13">
        <v>0</v>
      </c>
      <c r="E27" s="31">
        <v>1</v>
      </c>
      <c r="F27" s="31">
        <v>1</v>
      </c>
      <c r="G27" s="20">
        <f t="shared" ref="G27:G36" si="2">D27*E27*F27</f>
        <v>0</v>
      </c>
    </row>
    <row r="28" spans="1:8" s="12" customFormat="1" ht="26.25" customHeight="1">
      <c r="A28" s="56" t="s">
        <v>8</v>
      </c>
      <c r="B28" s="57"/>
      <c r="C28" s="57"/>
      <c r="D28" s="57"/>
      <c r="E28" s="57"/>
      <c r="F28" s="58"/>
      <c r="G28" s="21"/>
    </row>
    <row r="29" spans="1:8" s="18" customFormat="1" ht="27" customHeight="1">
      <c r="A29" s="64" t="s">
        <v>50</v>
      </c>
      <c r="B29" s="51" t="s">
        <v>51</v>
      </c>
      <c r="C29" s="1" t="s">
        <v>52</v>
      </c>
      <c r="D29" s="13">
        <v>200</v>
      </c>
      <c r="E29" s="13">
        <v>1</v>
      </c>
      <c r="F29" s="32">
        <v>30</v>
      </c>
      <c r="G29" s="20">
        <f t="shared" si="2"/>
        <v>6000</v>
      </c>
    </row>
    <row r="30" spans="1:8" s="18" customFormat="1" ht="27" customHeight="1">
      <c r="A30" s="65"/>
      <c r="B30" s="51"/>
      <c r="C30" s="1" t="s">
        <v>53</v>
      </c>
      <c r="D30" s="13">
        <v>300</v>
      </c>
      <c r="E30" s="13">
        <v>1</v>
      </c>
      <c r="F30" s="32">
        <v>65</v>
      </c>
      <c r="G30" s="20">
        <f t="shared" si="2"/>
        <v>19500</v>
      </c>
    </row>
    <row r="31" spans="1:8" s="18" customFormat="1" ht="27" customHeight="1">
      <c r="A31" s="65"/>
      <c r="B31" s="51"/>
      <c r="C31" s="1" t="s">
        <v>54</v>
      </c>
      <c r="D31" s="13">
        <v>200</v>
      </c>
      <c r="E31" s="13">
        <v>1</v>
      </c>
      <c r="F31" s="28">
        <v>280</v>
      </c>
      <c r="G31" s="20">
        <f t="shared" si="2"/>
        <v>56000</v>
      </c>
    </row>
    <row r="32" spans="1:8" s="18" customFormat="1" ht="27" customHeight="1">
      <c r="A32" s="65"/>
      <c r="B32" s="51"/>
      <c r="C32" s="1" t="s">
        <v>55</v>
      </c>
      <c r="D32" s="13">
        <v>300</v>
      </c>
      <c r="E32" s="13">
        <v>1</v>
      </c>
      <c r="F32" s="28">
        <v>250</v>
      </c>
      <c r="G32" s="20">
        <f t="shared" si="2"/>
        <v>75000</v>
      </c>
    </row>
    <row r="33" spans="1:7" s="18" customFormat="1" ht="27" customHeight="1">
      <c r="A33" s="65"/>
      <c r="B33" s="51"/>
      <c r="C33" s="1" t="s">
        <v>56</v>
      </c>
      <c r="D33" s="13">
        <v>200</v>
      </c>
      <c r="E33" s="13">
        <v>1</v>
      </c>
      <c r="F33" s="28">
        <v>30</v>
      </c>
      <c r="G33" s="20">
        <f t="shared" si="2"/>
        <v>6000</v>
      </c>
    </row>
    <row r="34" spans="1:7" s="18" customFormat="1" ht="27" customHeight="1">
      <c r="A34" s="66"/>
      <c r="B34" s="51"/>
      <c r="C34" s="1" t="s">
        <v>57</v>
      </c>
      <c r="D34" s="13">
        <v>300</v>
      </c>
      <c r="E34" s="13">
        <v>1</v>
      </c>
      <c r="F34" s="33">
        <v>215</v>
      </c>
      <c r="G34" s="20">
        <f t="shared" si="2"/>
        <v>64500</v>
      </c>
    </row>
    <row r="35" spans="1:7" s="12" customFormat="1" ht="27" customHeight="1">
      <c r="A35" s="24" t="s">
        <v>58</v>
      </c>
      <c r="B35" s="24" t="s">
        <v>59</v>
      </c>
      <c r="C35" s="1" t="s">
        <v>60</v>
      </c>
      <c r="D35" s="13">
        <v>0</v>
      </c>
      <c r="E35" s="13">
        <v>1</v>
      </c>
      <c r="F35" s="13">
        <v>1</v>
      </c>
      <c r="G35" s="20">
        <f t="shared" si="2"/>
        <v>0</v>
      </c>
    </row>
    <row r="36" spans="1:7" s="12" customFormat="1" ht="27" customHeight="1">
      <c r="A36" s="24" t="s">
        <v>58</v>
      </c>
      <c r="B36" s="24" t="s">
        <v>61</v>
      </c>
      <c r="C36" s="34" t="s">
        <v>62</v>
      </c>
      <c r="D36" s="13">
        <v>0</v>
      </c>
      <c r="E36" s="13">
        <v>1</v>
      </c>
      <c r="F36" s="13">
        <v>1</v>
      </c>
      <c r="G36" s="20">
        <f t="shared" si="2"/>
        <v>0</v>
      </c>
    </row>
    <row r="37" spans="1:7" s="12" customFormat="1" ht="27" customHeight="1">
      <c r="A37" s="56" t="s">
        <v>6</v>
      </c>
      <c r="B37" s="57"/>
      <c r="C37" s="57"/>
      <c r="D37" s="57"/>
      <c r="E37" s="57"/>
      <c r="F37" s="58"/>
      <c r="G37" s="35"/>
    </row>
    <row r="38" spans="1:7" s="12" customFormat="1" ht="27" customHeight="1">
      <c r="A38" s="51" t="s">
        <v>63</v>
      </c>
      <c r="B38" s="51"/>
      <c r="C38" s="1" t="s">
        <v>64</v>
      </c>
      <c r="D38" s="13">
        <v>2000</v>
      </c>
      <c r="E38" s="13">
        <v>1</v>
      </c>
      <c r="F38" s="13">
        <v>2</v>
      </c>
      <c r="G38" s="20">
        <f t="shared" ref="G38:G61" si="3">D38*E38*F38</f>
        <v>4000</v>
      </c>
    </row>
    <row r="39" spans="1:7" s="12" customFormat="1" ht="27" customHeight="1">
      <c r="A39" s="51" t="s">
        <v>65</v>
      </c>
      <c r="B39" s="51"/>
      <c r="C39" s="1" t="s">
        <v>64</v>
      </c>
      <c r="D39" s="13">
        <v>2000</v>
      </c>
      <c r="E39" s="13">
        <v>1</v>
      </c>
      <c r="F39" s="13">
        <v>4</v>
      </c>
      <c r="G39" s="20">
        <f t="shared" si="3"/>
        <v>8000</v>
      </c>
    </row>
    <row r="40" spans="1:7" s="12" customFormat="1" ht="27" customHeight="1">
      <c r="A40" s="45" t="s">
        <v>66</v>
      </c>
      <c r="B40" s="46"/>
      <c r="C40" s="1" t="s">
        <v>64</v>
      </c>
      <c r="D40" s="13">
        <v>2000</v>
      </c>
      <c r="E40" s="13">
        <v>1</v>
      </c>
      <c r="F40" s="13">
        <v>4</v>
      </c>
      <c r="G40" s="20">
        <f t="shared" si="3"/>
        <v>8000</v>
      </c>
    </row>
    <row r="41" spans="1:7" s="36" customFormat="1" ht="27" customHeight="1">
      <c r="A41" s="47"/>
      <c r="B41" s="48"/>
      <c r="C41" s="34" t="s">
        <v>67</v>
      </c>
      <c r="D41" s="13">
        <v>2200</v>
      </c>
      <c r="E41" s="15">
        <v>1</v>
      </c>
      <c r="F41" s="15">
        <v>1</v>
      </c>
      <c r="G41" s="20">
        <f t="shared" si="3"/>
        <v>2200</v>
      </c>
    </row>
    <row r="42" spans="1:7" s="12" customFormat="1" ht="27" customHeight="1">
      <c r="A42" s="51" t="s">
        <v>68</v>
      </c>
      <c r="B42" s="51"/>
      <c r="C42" s="1" t="s">
        <v>64</v>
      </c>
      <c r="D42" s="13">
        <v>2000</v>
      </c>
      <c r="E42" s="13">
        <v>1</v>
      </c>
      <c r="F42" s="13">
        <v>4</v>
      </c>
      <c r="G42" s="20">
        <f t="shared" si="3"/>
        <v>8000</v>
      </c>
    </row>
    <row r="43" spans="1:7" s="12" customFormat="1" ht="27" customHeight="1">
      <c r="A43" s="45" t="s">
        <v>69</v>
      </c>
      <c r="B43" s="46"/>
      <c r="C43" s="37" t="s">
        <v>70</v>
      </c>
      <c r="D43" s="13">
        <v>900</v>
      </c>
      <c r="E43" s="13">
        <v>1</v>
      </c>
      <c r="F43" s="13">
        <v>5</v>
      </c>
      <c r="G43" s="20">
        <f t="shared" si="3"/>
        <v>4500</v>
      </c>
    </row>
    <row r="44" spans="1:7" s="12" customFormat="1" ht="27" customHeight="1">
      <c r="A44" s="47"/>
      <c r="B44" s="48"/>
      <c r="C44" s="37" t="s">
        <v>71</v>
      </c>
      <c r="D44" s="13">
        <v>600</v>
      </c>
      <c r="E44" s="13">
        <v>1</v>
      </c>
      <c r="F44" s="13">
        <v>9</v>
      </c>
      <c r="G44" s="20">
        <f t="shared" si="3"/>
        <v>5400</v>
      </c>
    </row>
    <row r="45" spans="1:7" s="12" customFormat="1" ht="27" customHeight="1">
      <c r="A45" s="45" t="s">
        <v>18</v>
      </c>
      <c r="B45" s="46"/>
      <c r="C45" s="37" t="s">
        <v>10</v>
      </c>
      <c r="D45" s="13">
        <v>1000</v>
      </c>
      <c r="E45" s="13">
        <v>1</v>
      </c>
      <c r="F45" s="13">
        <v>4</v>
      </c>
      <c r="G45" s="20">
        <f t="shared" si="3"/>
        <v>4000</v>
      </c>
    </row>
    <row r="46" spans="1:7" s="12" customFormat="1" ht="27" customHeight="1">
      <c r="A46" s="54"/>
      <c r="B46" s="55"/>
      <c r="C46" s="37" t="s">
        <v>70</v>
      </c>
      <c r="D46" s="13">
        <v>900</v>
      </c>
      <c r="E46" s="13">
        <v>1</v>
      </c>
      <c r="F46" s="13">
        <v>5</v>
      </c>
      <c r="G46" s="20">
        <f t="shared" si="3"/>
        <v>4500</v>
      </c>
    </row>
    <row r="47" spans="1:7" s="12" customFormat="1" ht="27" customHeight="1">
      <c r="A47" s="47"/>
      <c r="B47" s="48"/>
      <c r="C47" s="37" t="s">
        <v>71</v>
      </c>
      <c r="D47" s="13">
        <v>600</v>
      </c>
      <c r="E47" s="13">
        <v>1</v>
      </c>
      <c r="F47" s="13">
        <v>6</v>
      </c>
      <c r="G47" s="20">
        <f t="shared" si="3"/>
        <v>3600</v>
      </c>
    </row>
    <row r="48" spans="1:7" s="12" customFormat="1" ht="27" customHeight="1">
      <c r="A48" s="45" t="s">
        <v>72</v>
      </c>
      <c r="B48" s="46"/>
      <c r="C48" s="37" t="s">
        <v>73</v>
      </c>
      <c r="D48" s="13">
        <v>600</v>
      </c>
      <c r="E48" s="13">
        <v>1</v>
      </c>
      <c r="F48" s="13">
        <v>7</v>
      </c>
      <c r="G48" s="20">
        <f t="shared" si="3"/>
        <v>4200</v>
      </c>
    </row>
    <row r="49" spans="1:7" s="12" customFormat="1" ht="27" customHeight="1">
      <c r="A49" s="54"/>
      <c r="B49" s="55"/>
      <c r="C49" s="37" t="s">
        <v>70</v>
      </c>
      <c r="D49" s="13">
        <v>900</v>
      </c>
      <c r="E49" s="13">
        <v>1</v>
      </c>
      <c r="F49" s="13">
        <v>7</v>
      </c>
      <c r="G49" s="20">
        <f t="shared" si="3"/>
        <v>6300</v>
      </c>
    </row>
    <row r="50" spans="1:7" s="12" customFormat="1" ht="27" customHeight="1">
      <c r="A50" s="47"/>
      <c r="B50" s="48"/>
      <c r="C50" s="37" t="s">
        <v>74</v>
      </c>
      <c r="D50" s="13">
        <v>1200</v>
      </c>
      <c r="E50" s="13">
        <v>1</v>
      </c>
      <c r="F50" s="13">
        <v>7</v>
      </c>
      <c r="G50" s="20">
        <f t="shared" si="3"/>
        <v>8400</v>
      </c>
    </row>
    <row r="51" spans="1:7" s="12" customFormat="1" ht="27" customHeight="1">
      <c r="A51" s="52" t="s">
        <v>75</v>
      </c>
      <c r="B51" s="53"/>
      <c r="C51" s="37" t="s">
        <v>76</v>
      </c>
      <c r="D51" s="13">
        <v>2200</v>
      </c>
      <c r="E51" s="13">
        <v>1</v>
      </c>
      <c r="F51" s="13">
        <v>9</v>
      </c>
      <c r="G51" s="20">
        <f t="shared" si="3"/>
        <v>19800</v>
      </c>
    </row>
    <row r="52" spans="1:7" s="12" customFormat="1" ht="27" customHeight="1">
      <c r="A52" s="45" t="s">
        <v>77</v>
      </c>
      <c r="B52" s="46"/>
      <c r="C52" s="37" t="s">
        <v>78</v>
      </c>
      <c r="D52" s="13">
        <v>1800</v>
      </c>
      <c r="E52" s="13">
        <v>1</v>
      </c>
      <c r="F52" s="13">
        <v>1</v>
      </c>
      <c r="G52" s="20">
        <f t="shared" si="3"/>
        <v>1800</v>
      </c>
    </row>
    <row r="53" spans="1:7" s="12" customFormat="1" ht="27" customHeight="1">
      <c r="A53" s="54"/>
      <c r="B53" s="55"/>
      <c r="C53" s="37" t="s">
        <v>79</v>
      </c>
      <c r="D53" s="13">
        <v>2200</v>
      </c>
      <c r="E53" s="13">
        <v>1</v>
      </c>
      <c r="F53" s="13">
        <v>2</v>
      </c>
      <c r="G53" s="20">
        <f t="shared" si="3"/>
        <v>4400</v>
      </c>
    </row>
    <row r="54" spans="1:7" s="12" customFormat="1" ht="27" customHeight="1">
      <c r="A54" s="47"/>
      <c r="B54" s="48"/>
      <c r="C54" s="37" t="s">
        <v>80</v>
      </c>
      <c r="D54" s="13">
        <v>2300</v>
      </c>
      <c r="E54" s="13">
        <v>1</v>
      </c>
      <c r="F54" s="13">
        <v>7</v>
      </c>
      <c r="G54" s="20">
        <f t="shared" si="3"/>
        <v>16100</v>
      </c>
    </row>
    <row r="55" spans="1:7" s="12" customFormat="1" ht="27" customHeight="1">
      <c r="A55" s="45" t="s">
        <v>81</v>
      </c>
      <c r="B55" s="46"/>
      <c r="C55" s="37" t="s">
        <v>82</v>
      </c>
      <c r="D55" s="13">
        <v>1900</v>
      </c>
      <c r="E55" s="13">
        <v>1</v>
      </c>
      <c r="F55" s="13">
        <v>3</v>
      </c>
      <c r="G55" s="20">
        <f t="shared" si="3"/>
        <v>5700</v>
      </c>
    </row>
    <row r="56" spans="1:7" s="12" customFormat="1" ht="27" customHeight="1">
      <c r="A56" s="54"/>
      <c r="B56" s="55"/>
      <c r="C56" s="37" t="s">
        <v>83</v>
      </c>
      <c r="D56" s="13">
        <v>2000</v>
      </c>
      <c r="E56" s="13">
        <v>1</v>
      </c>
      <c r="F56" s="13">
        <v>5</v>
      </c>
      <c r="G56" s="20">
        <f t="shared" si="3"/>
        <v>10000</v>
      </c>
    </row>
    <row r="57" spans="1:7" s="12" customFormat="1" ht="27" customHeight="1">
      <c r="A57" s="47"/>
      <c r="B57" s="48"/>
      <c r="C57" s="37" t="s">
        <v>84</v>
      </c>
      <c r="D57" s="13">
        <v>2200</v>
      </c>
      <c r="E57" s="13">
        <v>1</v>
      </c>
      <c r="F57" s="13">
        <v>7</v>
      </c>
      <c r="G57" s="20">
        <f t="shared" si="3"/>
        <v>15400</v>
      </c>
    </row>
    <row r="58" spans="1:7" s="12" customFormat="1" ht="27" customHeight="1">
      <c r="A58" s="51" t="s">
        <v>85</v>
      </c>
      <c r="B58" s="51"/>
      <c r="C58" s="34" t="s">
        <v>86</v>
      </c>
      <c r="D58" s="13">
        <v>600</v>
      </c>
      <c r="E58" s="13">
        <v>1</v>
      </c>
      <c r="F58" s="13">
        <v>2</v>
      </c>
      <c r="G58" s="20">
        <f t="shared" si="3"/>
        <v>1200</v>
      </c>
    </row>
    <row r="59" spans="1:7" s="12" customFormat="1" ht="27" customHeight="1">
      <c r="A59" s="51"/>
      <c r="B59" s="51"/>
      <c r="C59" s="34" t="s">
        <v>87</v>
      </c>
      <c r="D59" s="13">
        <v>900</v>
      </c>
      <c r="E59" s="13">
        <v>1</v>
      </c>
      <c r="F59" s="13">
        <v>9</v>
      </c>
      <c r="G59" s="20">
        <f t="shared" si="3"/>
        <v>8100</v>
      </c>
    </row>
    <row r="60" spans="1:7" s="12" customFormat="1" ht="27" customHeight="1">
      <c r="A60" s="51"/>
      <c r="B60" s="51"/>
      <c r="C60" s="34" t="s">
        <v>88</v>
      </c>
      <c r="D60" s="13">
        <v>900</v>
      </c>
      <c r="E60" s="13">
        <v>1</v>
      </c>
      <c r="F60" s="13">
        <v>4</v>
      </c>
      <c r="G60" s="20">
        <f t="shared" si="3"/>
        <v>3600</v>
      </c>
    </row>
    <row r="61" spans="1:7" s="12" customFormat="1" ht="27" customHeight="1">
      <c r="A61" s="51"/>
      <c r="B61" s="51"/>
      <c r="C61" s="34" t="s">
        <v>89</v>
      </c>
      <c r="D61" s="13">
        <v>1200</v>
      </c>
      <c r="E61" s="13">
        <v>1</v>
      </c>
      <c r="F61" s="13">
        <v>4</v>
      </c>
      <c r="G61" s="20">
        <f t="shared" si="3"/>
        <v>4800</v>
      </c>
    </row>
    <row r="62" spans="1:7" s="12" customFormat="1" ht="27" customHeight="1">
      <c r="A62" s="56" t="s">
        <v>13</v>
      </c>
      <c r="B62" s="57"/>
      <c r="C62" s="57"/>
      <c r="D62" s="57"/>
      <c r="E62" s="57"/>
      <c r="F62" s="58"/>
      <c r="G62" s="38"/>
    </row>
    <row r="63" spans="1:7" s="18" customFormat="1" ht="27" customHeight="1">
      <c r="A63" s="62" t="s">
        <v>90</v>
      </c>
      <c r="B63" s="63"/>
      <c r="C63" s="34" t="s">
        <v>91</v>
      </c>
      <c r="D63" s="15">
        <v>100</v>
      </c>
      <c r="E63" s="15">
        <v>1</v>
      </c>
      <c r="F63" s="15">
        <v>15</v>
      </c>
      <c r="G63" s="20">
        <f>D63*E63*F63</f>
        <v>1500</v>
      </c>
    </row>
    <row r="64" spans="1:7" s="18" customFormat="1" ht="27" customHeight="1">
      <c r="A64" s="62" t="s">
        <v>92</v>
      </c>
      <c r="B64" s="63"/>
      <c r="C64" s="39" t="s">
        <v>93</v>
      </c>
      <c r="D64" s="15">
        <v>350</v>
      </c>
      <c r="E64" s="15">
        <v>1</v>
      </c>
      <c r="F64" s="15">
        <v>420</v>
      </c>
      <c r="G64" s="20">
        <f>D64*E64*F64</f>
        <v>147000</v>
      </c>
    </row>
    <row r="65" spans="1:7" s="12" customFormat="1" ht="27" customHeight="1">
      <c r="A65" s="56" t="s">
        <v>94</v>
      </c>
      <c r="B65" s="57"/>
      <c r="C65" s="57"/>
      <c r="D65" s="57"/>
      <c r="E65" s="57"/>
      <c r="F65" s="58"/>
      <c r="G65" s="38"/>
    </row>
    <row r="66" spans="1:7" s="18" customFormat="1" ht="27" customHeight="1">
      <c r="A66" s="62" t="s">
        <v>14</v>
      </c>
      <c r="B66" s="63"/>
      <c r="C66" s="2" t="s">
        <v>19</v>
      </c>
      <c r="D66" s="15">
        <v>0</v>
      </c>
      <c r="E66" s="3">
        <v>1</v>
      </c>
      <c r="F66" s="15">
        <v>3</v>
      </c>
      <c r="G66" s="20">
        <f>D66*E66*F66</f>
        <v>0</v>
      </c>
    </row>
    <row r="67" spans="1:7" s="18" customFormat="1" ht="27" customHeight="1">
      <c r="A67" s="62" t="s">
        <v>15</v>
      </c>
      <c r="B67" s="63"/>
      <c r="C67" s="2" t="s">
        <v>16</v>
      </c>
      <c r="D67" s="15">
        <v>27000</v>
      </c>
      <c r="E67" s="3">
        <v>1</v>
      </c>
      <c r="F67" s="15">
        <v>3</v>
      </c>
      <c r="G67" s="20">
        <f>D67*E67*F67</f>
        <v>81000</v>
      </c>
    </row>
    <row r="68" spans="1:7" s="18" customFormat="1" ht="27" customHeight="1">
      <c r="A68" s="62" t="s">
        <v>17</v>
      </c>
      <c r="B68" s="63"/>
      <c r="C68" s="1" t="s">
        <v>100</v>
      </c>
      <c r="D68" s="15">
        <v>60</v>
      </c>
      <c r="E68" s="3">
        <v>4</v>
      </c>
      <c r="F68" s="15">
        <v>60</v>
      </c>
      <c r="G68" s="20">
        <f>D68*E68*F68</f>
        <v>14400</v>
      </c>
    </row>
    <row r="69" spans="1:7" s="12" customFormat="1" ht="27" customHeight="1">
      <c r="A69" s="49" t="s">
        <v>95</v>
      </c>
      <c r="B69" s="50"/>
      <c r="C69" s="1" t="s">
        <v>96</v>
      </c>
      <c r="D69" s="15">
        <v>20000</v>
      </c>
      <c r="E69" s="15">
        <v>1</v>
      </c>
      <c r="F69" s="15">
        <v>1</v>
      </c>
      <c r="G69" s="20">
        <f t="shared" ref="G69:G71" si="4">D69*E69*F69</f>
        <v>20000</v>
      </c>
    </row>
    <row r="70" spans="1:7" s="12" customFormat="1" ht="27" customHeight="1">
      <c r="A70" s="62" t="s">
        <v>97</v>
      </c>
      <c r="B70" s="63"/>
      <c r="C70" s="34" t="s">
        <v>98</v>
      </c>
      <c r="D70" s="15">
        <v>1800</v>
      </c>
      <c r="E70" s="15">
        <v>1</v>
      </c>
      <c r="F70" s="15">
        <v>1</v>
      </c>
      <c r="G70" s="20">
        <f t="shared" si="4"/>
        <v>1800</v>
      </c>
    </row>
    <row r="71" spans="1:7" s="12" customFormat="1" ht="27" customHeight="1">
      <c r="A71" s="62" t="s">
        <v>11</v>
      </c>
      <c r="B71" s="63"/>
      <c r="C71" s="1" t="s">
        <v>12</v>
      </c>
      <c r="D71" s="15">
        <v>20000</v>
      </c>
      <c r="E71" s="15">
        <v>1</v>
      </c>
      <c r="F71" s="15">
        <v>1</v>
      </c>
      <c r="G71" s="20">
        <f t="shared" si="4"/>
        <v>20000</v>
      </c>
    </row>
    <row r="72" spans="1:7" s="12" customFormat="1" ht="24" customHeight="1">
      <c r="A72" s="59" t="s">
        <v>99</v>
      </c>
      <c r="B72" s="59"/>
      <c r="C72" s="59"/>
      <c r="D72" s="59"/>
      <c r="E72" s="59"/>
      <c r="F72" s="59"/>
      <c r="G72" s="40">
        <f>SUM(G13:G71)</f>
        <v>2057860</v>
      </c>
    </row>
    <row r="73" spans="1:7">
      <c r="A73" s="59" t="s">
        <v>101</v>
      </c>
      <c r="B73" s="59"/>
      <c r="C73" s="59"/>
      <c r="D73" s="59"/>
      <c r="E73" s="59"/>
      <c r="F73" s="59"/>
      <c r="G73" s="40">
        <f>G72*0.1</f>
        <v>205786</v>
      </c>
    </row>
    <row r="74" spans="1:7">
      <c r="A74" s="59" t="s">
        <v>102</v>
      </c>
      <c r="B74" s="59"/>
      <c r="C74" s="59"/>
      <c r="D74" s="59"/>
      <c r="E74" s="59"/>
      <c r="F74" s="59"/>
      <c r="G74" s="40">
        <f>SUM(G72:G73)</f>
        <v>2263646</v>
      </c>
    </row>
    <row r="75" spans="1:7" ht="39" customHeight="1"/>
    <row r="77" spans="1:7" ht="15" thickBot="1">
      <c r="C77" s="75"/>
    </row>
    <row r="78" spans="1:7" ht="15" thickTop="1"/>
  </sheetData>
  <mergeCells count="42">
    <mergeCell ref="A21:F21"/>
    <mergeCell ref="A27:B27"/>
    <mergeCell ref="A37:F37"/>
    <mergeCell ref="A38:B38"/>
    <mergeCell ref="A39:B39"/>
    <mergeCell ref="A28:F28"/>
    <mergeCell ref="A29:A34"/>
    <mergeCell ref="B29:B34"/>
    <mergeCell ref="A1:C1"/>
    <mergeCell ref="A7:B7"/>
    <mergeCell ref="A8:G8"/>
    <mergeCell ref="B9:B12"/>
    <mergeCell ref="A9:A20"/>
    <mergeCell ref="B13:B20"/>
    <mergeCell ref="E2:G2"/>
    <mergeCell ref="E3:G3"/>
    <mergeCell ref="E4:G4"/>
    <mergeCell ref="E5:G5"/>
    <mergeCell ref="A73:F73"/>
    <mergeCell ref="A74:F74"/>
    <mergeCell ref="B22:B23"/>
    <mergeCell ref="A45:B47"/>
    <mergeCell ref="A71:B71"/>
    <mergeCell ref="A62:F62"/>
    <mergeCell ref="A63:B63"/>
    <mergeCell ref="A64:B64"/>
    <mergeCell ref="A68:B68"/>
    <mergeCell ref="A66:B66"/>
    <mergeCell ref="A70:B70"/>
    <mergeCell ref="A72:F72"/>
    <mergeCell ref="A22:A26"/>
    <mergeCell ref="A42:B42"/>
    <mergeCell ref="A43:B44"/>
    <mergeCell ref="A67:B67"/>
    <mergeCell ref="A40:B41"/>
    <mergeCell ref="A69:B69"/>
    <mergeCell ref="A58:B61"/>
    <mergeCell ref="A51:B51"/>
    <mergeCell ref="A52:B54"/>
    <mergeCell ref="A55:B57"/>
    <mergeCell ref="A65:F65"/>
    <mergeCell ref="A48:B50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4.25"/>
  <cols>
    <col min="2" max="2" width="9.5" bestFit="1" customWidth="1"/>
  </cols>
  <sheetData>
    <row r="1" spans="1:5">
      <c r="A1" s="42"/>
      <c r="B1" s="43">
        <v>43417</v>
      </c>
      <c r="C1" s="43">
        <v>43418</v>
      </c>
      <c r="D1" s="43">
        <v>43419</v>
      </c>
      <c r="E1" s="43">
        <v>43420</v>
      </c>
    </row>
    <row r="2" spans="1:5">
      <c r="A2" s="42" t="s">
        <v>108</v>
      </c>
      <c r="B2" s="44">
        <v>15</v>
      </c>
      <c r="C2" s="44">
        <v>28</v>
      </c>
      <c r="D2" s="44">
        <v>28</v>
      </c>
      <c r="E2" s="44">
        <v>28</v>
      </c>
    </row>
    <row r="3" spans="1:5">
      <c r="A3" s="42" t="s">
        <v>109</v>
      </c>
      <c r="B3" s="44">
        <v>30</v>
      </c>
      <c r="C3" s="44">
        <v>30</v>
      </c>
      <c r="D3" s="44">
        <v>30</v>
      </c>
      <c r="E3" s="44">
        <v>30</v>
      </c>
    </row>
    <row r="4" spans="1:5">
      <c r="A4" s="42" t="s">
        <v>110</v>
      </c>
      <c r="B4" s="44">
        <v>0</v>
      </c>
      <c r="C4" s="44">
        <v>65</v>
      </c>
      <c r="D4" s="44">
        <v>332</v>
      </c>
      <c r="E4" s="44">
        <v>248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广州车展</vt:lpstr>
      <vt:lpstr>Sheet1</vt:lpstr>
      <vt:lpstr>广州车展!Print_Area</vt:lpstr>
      <vt:lpstr>广州车展!Print_Titles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2011-01-18T01:30:46Z</cp:lastPrinted>
  <dcterms:created xsi:type="dcterms:W3CDTF">1996-12-17T01:32:42Z</dcterms:created>
  <dcterms:modified xsi:type="dcterms:W3CDTF">2018-08-03T07:31:33Z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