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 tabRatio="395"/>
  </bookViews>
  <sheets>
    <sheet name="结算-地接社" sheetId="18" r:id="rId1"/>
  </sheets>
  <definedNames>
    <definedName name="_xlnm.Print_Area" localSheetId="0">'结算-地接社'!$A$1:$G$51</definedName>
    <definedName name="_xlnm.Print_Titles" localSheetId="0">'结算-地接社'!$9:$9</definedName>
  </definedNames>
  <calcPr calcId="144525"/>
</workbook>
</file>

<file path=xl/sharedStrings.xml><?xml version="1.0" encoding="utf-8"?>
<sst xmlns="http://schemas.openxmlformats.org/spreadsheetml/2006/main" count="83" uniqueCount="78">
  <si>
    <t xml:space="preserve">先声药业会务服务报价表 </t>
  </si>
  <si>
    <t>项目名称：</t>
  </si>
  <si>
    <t>7.12西安高苑-流程号PUR2307034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</si>
  <si>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</si>
  <si>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</si>
  <si>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</si>
  <si>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</si>
  <si>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</si>
  <si>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</t>
  </si>
  <si>
    <t>西安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</si>
  <si>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</si>
  <si>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</si>
  <si>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</si>
  <si>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</si>
  <si>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</si>
  <si>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</si>
  <si>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</si>
  <si>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</si>
  <si>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</si>
  <si>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</si>
  <si>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</si>
  <si>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</si>
  <si>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</si>
  <si>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</si>
  <si>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</si>
  <si>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</si>
  <si>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小车</t>
  </si>
  <si>
    <t>陪同人员</t>
  </si>
  <si>
    <t>跟会服务人员</t>
  </si>
  <si>
    <t>含餐补及交通补贴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</si>
  <si>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</si>
  <si>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</si>
  <si>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人身意外险</t>
  </si>
  <si>
    <t>保额30w，3天</t>
  </si>
  <si>
    <t>接机牌</t>
  </si>
  <si>
    <t>40cm*60cm，KT板</t>
  </si>
  <si>
    <t>40cm*60cm，PVC板</t>
  </si>
  <si>
    <t>车头牌</t>
  </si>
  <si>
    <t>40cm*30cm，KT板</t>
  </si>
  <si>
    <t>40cm*30cm，PVC板</t>
  </si>
  <si>
    <t>签到背景板</t>
  </si>
  <si>
    <t>4m*3m，黑底喷绘布，桁架+喷绘，含人工运费，按平方报价</t>
  </si>
  <si>
    <t>门型展架1</t>
  </si>
  <si>
    <t>1.2m*2m</t>
  </si>
  <si>
    <t>框架内</t>
  </si>
  <si>
    <t>门型展架2</t>
  </si>
  <si>
    <t>0.8m*1.8m</t>
  </si>
  <si>
    <t>横幅</t>
  </si>
  <si>
    <t>10m*0.67m</t>
  </si>
  <si>
    <t>讲台花</t>
  </si>
  <si>
    <t>直径60cm</t>
  </si>
  <si>
    <t>讲台贴-全包</t>
  </si>
  <si>
    <t>正面100cm*70cm*123cm</t>
  </si>
  <si>
    <t>日程单页</t>
  </si>
  <si>
    <t>A4，157g铜版纸</t>
  </si>
  <si>
    <t>普通A4打印</t>
  </si>
  <si>
    <t>按页数报价</t>
  </si>
  <si>
    <t>普通A4彩印</t>
  </si>
  <si>
    <t>物料设计费（延展设计）</t>
  </si>
  <si>
    <t>背景板/日程单页/席卡/讲台贴/胸卡</t>
  </si>
  <si>
    <t>主持人手卡</t>
  </si>
  <si>
    <t>10cm*4.7cm，珠光纸300g</t>
  </si>
  <si>
    <t>胸卡</t>
  </si>
  <si>
    <t>卡+挂绳，pvc，橄榄扣，涤纶带，8*12cm</t>
  </si>
  <si>
    <t>席卡</t>
  </si>
  <si>
    <t>250g铜版纸</t>
  </si>
  <si>
    <t>欢迎卡</t>
  </si>
  <si>
    <t>切换器 含控台人员</t>
  </si>
  <si>
    <t>半天或全天会议含彩排</t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</si>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</sst>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3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5" borderId="3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19" borderId="42" applyNumberFormat="0" applyAlignment="0" applyProtection="0">
      <alignment vertical="center"/>
    </xf>
    <xf numFmtId="0" fontId="25" fillId="19" borderId="38" applyNumberFormat="0" applyAlignment="0" applyProtection="0">
      <alignment vertical="center"/>
    </xf>
    <xf numFmtId="0" fontId="26" fillId="20" borderId="43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44" applyNumberFormat="0" applyFill="0" applyAlignment="0" applyProtection="0">
      <alignment vertical="center"/>
    </xf>
    <xf numFmtId="0" fontId="28" fillId="0" borderId="4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93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/>
    </xf>
    <xf numFmtId="58" fontId="6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5" borderId="12" xfId="0" applyFont="1" applyFill="1" applyBorder="1" applyAlignment="1">
      <alignment horizontal="right" vertical="center" wrapText="1"/>
    </xf>
    <xf numFmtId="0" fontId="9" fillId="5" borderId="13" xfId="0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1" fillId="5" borderId="1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27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 wrapText="1"/>
    </xf>
    <xf numFmtId="4" fontId="1" fillId="0" borderId="16" xfId="0" applyNumberFormat="1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1" fillId="7" borderId="10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/>
    </xf>
    <xf numFmtId="9" fontId="2" fillId="2" borderId="31" xfId="0" applyNumberFormat="1" applyFont="1" applyFill="1" applyBorder="1" applyAlignment="1">
      <alignment horizontal="center" vertical="center"/>
    </xf>
    <xf numFmtId="9" fontId="2" fillId="2" borderId="32" xfId="0" applyNumberFormat="1" applyFont="1" applyFill="1" applyBorder="1" applyAlignment="1">
      <alignment horizontal="center" vertical="center"/>
    </xf>
    <xf numFmtId="9" fontId="2" fillId="2" borderId="33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right" vertical="center" wrapText="1"/>
    </xf>
    <xf numFmtId="0" fontId="2" fillId="5" borderId="13" xfId="0" applyFont="1" applyFill="1" applyBorder="1" applyAlignment="1">
      <alignment horizontal="right" vertical="center" wrapText="1"/>
    </xf>
    <xf numFmtId="176" fontId="2" fillId="5" borderId="21" xfId="0" applyNumberFormat="1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8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/>
    </xf>
    <xf numFmtId="10" fontId="2" fillId="2" borderId="31" xfId="0" applyNumberFormat="1" applyFont="1" applyFill="1" applyBorder="1" applyAlignment="1">
      <alignment horizontal="center" vertical="center"/>
    </xf>
    <xf numFmtId="10" fontId="2" fillId="2" borderId="32" xfId="0" applyNumberFormat="1" applyFont="1" applyFill="1" applyBorder="1" applyAlignment="1">
      <alignment horizontal="center" vertical="center"/>
    </xf>
    <xf numFmtId="10" fontId="2" fillId="2" borderId="33" xfId="0" applyNumberFormat="1" applyFont="1" applyFill="1" applyBorder="1" applyAlignment="1">
      <alignment horizontal="center" vertical="center"/>
    </xf>
    <xf numFmtId="176" fontId="1" fillId="0" borderId="34" xfId="0" applyNumberFormat="1" applyFont="1" applyBorder="1" applyAlignment="1">
      <alignment horizontal="center" vertical="center"/>
    </xf>
    <xf numFmtId="0" fontId="2" fillId="5" borderId="12" xfId="0" applyFont="1" applyFill="1" applyBorder="1" applyAlignment="1">
      <alignment horizontal="right" vertical="center" wrapText="1"/>
    </xf>
    <xf numFmtId="177" fontId="2" fillId="9" borderId="35" xfId="0" applyNumberFormat="1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right" vertical="center" wrapText="1"/>
    </xf>
    <xf numFmtId="0" fontId="2" fillId="5" borderId="37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65290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51"/>
  <sheetViews>
    <sheetView tabSelected="1" zoomScale="85" zoomScaleNormal="85" workbookViewId="0">
      <selection activeCell="A1" sqref="A1:H49"/>
    </sheetView>
  </sheetViews>
  <sheetFormatPr defaultColWidth="9" defaultRowHeight="12.5" outlineLevelCol="7"/>
  <cols>
    <col min="1" max="1" width="10.6916666666667" style="3" customWidth="1"/>
    <col min="2" max="2" width="9.875" style="3" customWidth="1"/>
    <col min="3" max="3" width="39.1916666666667" style="4" customWidth="1"/>
    <col min="4" max="4" width="8.925" style="5" customWidth="1"/>
    <col min="5" max="5" width="9.50833333333333" style="5" customWidth="1"/>
    <col min="6" max="6" width="8.625" style="5" customWidth="1"/>
    <col min="7" max="7" width="12.25" style="5" customWidth="1"/>
    <col min="8" max="16384" width="9" style="3"/>
  </cols>
  <sheetData>
    <row r="1" ht="13" spans="1:7">
      <c r="A1" s="6"/>
      <c r="B1" s="6"/>
      <c r="C1" s="7"/>
      <c r="D1" s="8"/>
      <c r="E1" s="3"/>
      <c r="F1" s="3"/>
      <c r="G1" s="3"/>
    </row>
    <row r="2" ht="13" spans="1:7">
      <c r="A2" s="6"/>
      <c r="B2" s="6"/>
      <c r="C2" s="7"/>
      <c r="D2" s="8"/>
      <c r="E2" s="3"/>
      <c r="F2" s="3"/>
      <c r="G2" s="3"/>
    </row>
    <row r="3" ht="45.75" customHeight="1" spans="1:7">
      <c r="A3" s="9" t="s">
        <v>0</v>
      </c>
      <c r="B3" s="9"/>
      <c r="C3" s="9"/>
      <c r="D3" s="9"/>
      <c r="E3" s="9"/>
      <c r="F3" s="9"/>
      <c r="G3" s="9"/>
    </row>
    <row r="4" s="1" customFormat="1" ht="17.25" customHeight="1" spans="1:5">
      <c r="A4" s="10" t="s">
        <v>1</v>
      </c>
      <c r="B4" s="10" t="s">
        <v>2</v>
      </c>
      <c r="C4" s="11"/>
      <c r="D4" s="12" t="s">
        <v>3</v>
      </c>
      <c r="E4" s="12" t="s">
        <v>4</v>
      </c>
    </row>
    <row r="5" s="1" customFormat="1" ht="17.25" customHeight="1" spans="1:5">
      <c r="A5" s="10" t="s">
        <v>5</v>
      </c>
      <c r="B5" s="13">
        <v>45119</v>
      </c>
      <c r="C5" s="14"/>
      <c r="D5" s="12" t="s">
        <v>6</v>
      </c>
      <c r="E5" s="12" t="s">
        <v>7</v>
      </c>
    </row>
    <row r="6" s="1" customFormat="1" ht="17.25" customHeight="1" spans="1:5">
      <c r="A6" s="10" t="s">
        <v>8</v>
      </c>
      <c r="B6" s="10" t="s">
        <v>9</v>
      </c>
      <c r="C6" s="15"/>
      <c r="D6" s="12" t="s">
        <v>10</v>
      </c>
      <c r="E6" s="16" t="s">
        <v>11</v>
      </c>
    </row>
    <row r="7" s="1" customFormat="1" ht="17.25" customHeight="1" spans="1:5">
      <c r="A7" s="10" t="s">
        <v>12</v>
      </c>
      <c r="B7" s="10">
        <v>60</v>
      </c>
      <c r="C7" s="15"/>
      <c r="D7" s="17" t="s">
        <v>13</v>
      </c>
      <c r="E7" s="12" t="s">
        <v>14</v>
      </c>
    </row>
    <row r="8" s="1" customFormat="1" ht="12.25" spans="3:7">
      <c r="C8" s="18"/>
      <c r="D8" s="19"/>
      <c r="E8" s="19"/>
      <c r="F8" s="19"/>
      <c r="G8" s="19"/>
    </row>
    <row r="9" s="2" customFormat="1" ht="27.75" customHeight="1" spans="1:7">
      <c r="A9" s="20" t="s">
        <v>15</v>
      </c>
      <c r="B9" s="21"/>
      <c r="C9" s="22" t="s">
        <v>16</v>
      </c>
      <c r="D9" s="22" t="s">
        <v>17</v>
      </c>
      <c r="E9" s="22" t="s">
        <v>18</v>
      </c>
      <c r="F9" s="22" t="s">
        <v>19</v>
      </c>
      <c r="G9" s="23" t="s">
        <v>20</v>
      </c>
    </row>
    <row r="10" s="2" customFormat="1" ht="17.25" hidden="1" customHeight="1" spans="1:7">
      <c r="A10" s="24" t="s">
        <v>21</v>
      </c>
      <c r="B10" s="25"/>
      <c r="C10" s="25"/>
      <c r="D10" s="25"/>
      <c r="E10" s="25"/>
      <c r="F10" s="25"/>
      <c r="G10" s="26"/>
    </row>
    <row r="11" s="1" customFormat="1" ht="12" hidden="1" spans="1:7">
      <c r="A11" s="27" t="s">
        <v>22</v>
      </c>
      <c r="B11" s="28"/>
      <c r="C11" s="29"/>
      <c r="D11" s="30"/>
      <c r="E11" s="30"/>
      <c r="F11" s="30"/>
      <c r="G11" s="31">
        <f>D11*E11*F11</f>
        <v>0</v>
      </c>
    </row>
    <row r="12" s="1" customFormat="1" ht="17.25" hidden="1" customHeight="1" spans="1:7">
      <c r="A12" s="32" t="s">
        <v>23</v>
      </c>
      <c r="B12" s="33"/>
      <c r="C12" s="33"/>
      <c r="D12" s="33"/>
      <c r="E12" s="33"/>
      <c r="F12" s="34"/>
      <c r="G12" s="35">
        <f>SUM(G11:G11)</f>
        <v>0</v>
      </c>
    </row>
    <row r="13" s="2" customFormat="1" ht="17.25" hidden="1" customHeight="1" spans="1:7">
      <c r="A13" s="36" t="s">
        <v>24</v>
      </c>
      <c r="B13" s="37"/>
      <c r="C13" s="37"/>
      <c r="D13" s="37"/>
      <c r="E13" s="37"/>
      <c r="F13" s="37"/>
      <c r="G13" s="38"/>
    </row>
    <row r="14" s="1" customFormat="1" ht="17.25" hidden="1" customHeight="1" spans="1:7">
      <c r="A14" s="39" t="s">
        <v>25</v>
      </c>
      <c r="B14" s="40" t="s">
        <v>26</v>
      </c>
      <c r="C14" s="41"/>
      <c r="D14" s="42"/>
      <c r="E14" s="42"/>
      <c r="F14" s="42"/>
      <c r="G14" s="43">
        <f>D14*E14*F14</f>
        <v>0</v>
      </c>
    </row>
    <row r="15" s="1" customFormat="1" ht="17.25" hidden="1" customHeight="1" spans="1:7">
      <c r="A15" s="44"/>
      <c r="B15" s="45" t="s">
        <v>26</v>
      </c>
      <c r="C15" s="29"/>
      <c r="D15" s="30"/>
      <c r="E15" s="30"/>
      <c r="F15" s="30"/>
      <c r="G15" s="43">
        <f t="shared" ref="G15:G17" si="0">D15*E15*F15</f>
        <v>0</v>
      </c>
    </row>
    <row r="16" s="1" customFormat="1" ht="15.75" hidden="1" customHeight="1" spans="1:7">
      <c r="A16" s="44"/>
      <c r="B16" s="45" t="s">
        <v>26</v>
      </c>
      <c r="C16" s="40"/>
      <c r="D16" s="30"/>
      <c r="E16" s="30"/>
      <c r="F16" s="30"/>
      <c r="G16" s="43">
        <f t="shared" si="0"/>
        <v>0</v>
      </c>
    </row>
    <row r="17" s="1" customFormat="1" ht="30" hidden="1" customHeight="1" spans="1:7">
      <c r="A17" s="27" t="s">
        <v>27</v>
      </c>
      <c r="B17" s="46" t="s">
        <v>28</v>
      </c>
      <c r="C17" s="40" t="s">
        <v>29</v>
      </c>
      <c r="D17" s="47"/>
      <c r="E17" s="48"/>
      <c r="F17" s="48"/>
      <c r="G17" s="43">
        <f t="shared" si="0"/>
        <v>0</v>
      </c>
    </row>
    <row r="18" s="1" customFormat="1" ht="17.25" hidden="1" customHeight="1" spans="1:7">
      <c r="A18" s="49" t="s">
        <v>30</v>
      </c>
      <c r="B18" s="50"/>
      <c r="C18" s="50"/>
      <c r="D18" s="50"/>
      <c r="E18" s="50"/>
      <c r="F18" s="50"/>
      <c r="G18" s="51">
        <f>SUM(G14:G17)</f>
        <v>0</v>
      </c>
    </row>
    <row r="19" s="2" customFormat="1" ht="17.25" customHeight="1" spans="1:7">
      <c r="A19" s="36" t="s">
        <v>31</v>
      </c>
      <c r="B19" s="37"/>
      <c r="C19" s="37"/>
      <c r="D19" s="37"/>
      <c r="E19" s="37"/>
      <c r="F19" s="37"/>
      <c r="G19" s="38"/>
    </row>
    <row r="20" s="1" customFormat="1" ht="17.1" hidden="1" customHeight="1" spans="1:7">
      <c r="A20" s="52" t="s">
        <v>32</v>
      </c>
      <c r="B20" s="53"/>
      <c r="C20" s="54" t="s">
        <v>33</v>
      </c>
      <c r="D20" s="55">
        <v>15</v>
      </c>
      <c r="E20" s="48"/>
      <c r="F20" s="48"/>
      <c r="G20" s="56">
        <f>D20*E20*F20</f>
        <v>0</v>
      </c>
    </row>
    <row r="21" s="1" customFormat="1" ht="17.1" hidden="1" customHeight="1" spans="1:7">
      <c r="A21" s="57" t="s">
        <v>34</v>
      </c>
      <c r="B21" s="58"/>
      <c r="C21" s="54" t="s">
        <v>35</v>
      </c>
      <c r="D21" s="55">
        <v>60</v>
      </c>
      <c r="E21" s="48"/>
      <c r="F21" s="48"/>
      <c r="G21" s="56">
        <f t="shared" ref="G21:G29" si="1">D21*E21*F21</f>
        <v>0</v>
      </c>
    </row>
    <row r="22" s="1" customFormat="1" ht="17.1" hidden="1" customHeight="1" spans="1:7">
      <c r="A22" s="59"/>
      <c r="B22" s="60"/>
      <c r="C22" s="54" t="s">
        <v>36</v>
      </c>
      <c r="D22" s="55">
        <v>80</v>
      </c>
      <c r="E22" s="48"/>
      <c r="F22" s="48"/>
      <c r="G22" s="56">
        <f t="shared" si="1"/>
        <v>0</v>
      </c>
    </row>
    <row r="23" s="1" customFormat="1" ht="17.1" hidden="1" customHeight="1" spans="1:7">
      <c r="A23" s="57" t="s">
        <v>37</v>
      </c>
      <c r="B23" s="58"/>
      <c r="C23" s="54" t="s">
        <v>38</v>
      </c>
      <c r="D23" s="61">
        <v>20</v>
      </c>
      <c r="E23" s="48"/>
      <c r="F23" s="48"/>
      <c r="G23" s="56">
        <f t="shared" si="1"/>
        <v>0</v>
      </c>
    </row>
    <row r="24" s="1" customFormat="1" ht="17.1" hidden="1" customHeight="1" spans="1:7">
      <c r="A24" s="59"/>
      <c r="B24" s="60"/>
      <c r="C24" s="54" t="s">
        <v>39</v>
      </c>
      <c r="D24" s="61">
        <v>40</v>
      </c>
      <c r="E24" s="48"/>
      <c r="F24" s="48"/>
      <c r="G24" s="56">
        <f t="shared" si="1"/>
        <v>0</v>
      </c>
    </row>
    <row r="25" s="1" customFormat="1" ht="17.1" hidden="1" customHeight="1" spans="1:7">
      <c r="A25" s="52" t="s">
        <v>40</v>
      </c>
      <c r="B25" s="53"/>
      <c r="C25" s="54" t="s">
        <v>41</v>
      </c>
      <c r="D25" s="61">
        <v>200</v>
      </c>
      <c r="E25" s="48"/>
      <c r="F25" s="48"/>
      <c r="G25" s="56">
        <f t="shared" si="1"/>
        <v>0</v>
      </c>
    </row>
    <row r="26" s="1" customFormat="1" ht="17.1" customHeight="1" spans="1:8">
      <c r="A26" s="52" t="s">
        <v>42</v>
      </c>
      <c r="B26" s="53"/>
      <c r="C26" s="54" t="s">
        <v>43</v>
      </c>
      <c r="D26" s="61">
        <v>200</v>
      </c>
      <c r="E26" s="48">
        <v>4</v>
      </c>
      <c r="F26" s="48">
        <v>1</v>
      </c>
      <c r="G26" s="56">
        <f t="shared" si="1"/>
        <v>800</v>
      </c>
      <c r="H26" s="62" t="s">
        <v>44</v>
      </c>
    </row>
    <row r="27" s="1" customFormat="1" ht="17.1" hidden="1" customHeight="1" spans="1:7">
      <c r="A27" s="52" t="s">
        <v>45</v>
      </c>
      <c r="B27" s="53"/>
      <c r="C27" s="54" t="s">
        <v>46</v>
      </c>
      <c r="D27" s="61">
        <v>180</v>
      </c>
      <c r="E27" s="48"/>
      <c r="F27" s="48"/>
      <c r="G27" s="56">
        <f t="shared" si="1"/>
        <v>0</v>
      </c>
    </row>
    <row r="28" s="1" customFormat="1" ht="17.1" hidden="1" customHeight="1" spans="1:7">
      <c r="A28" s="63" t="s">
        <v>47</v>
      </c>
      <c r="B28" s="64"/>
      <c r="C28" s="54" t="s">
        <v>48</v>
      </c>
      <c r="D28" s="61">
        <v>200</v>
      </c>
      <c r="E28" s="48"/>
      <c r="F28" s="48"/>
      <c r="G28" s="56">
        <f t="shared" ref="G28:G40" si="2">D28*E28*F28</f>
        <v>0</v>
      </c>
    </row>
    <row r="29" s="1" customFormat="1" ht="17.1" hidden="1" customHeight="1" spans="1:7">
      <c r="A29" s="52" t="s">
        <v>49</v>
      </c>
      <c r="B29" s="53"/>
      <c r="C29" s="65" t="s">
        <v>50</v>
      </c>
      <c r="D29" s="55">
        <v>300</v>
      </c>
      <c r="E29" s="48"/>
      <c r="F29" s="48"/>
      <c r="G29" s="56">
        <f t="shared" si="2"/>
        <v>0</v>
      </c>
    </row>
    <row r="30" s="1" customFormat="1" ht="17.1" hidden="1" customHeight="1" spans="1:7">
      <c r="A30" s="52" t="s">
        <v>51</v>
      </c>
      <c r="B30" s="53"/>
      <c r="C30" s="65" t="s">
        <v>52</v>
      </c>
      <c r="D30" s="55">
        <v>200</v>
      </c>
      <c r="E30" s="48"/>
      <c r="F30" s="48"/>
      <c r="G30" s="56">
        <f t="shared" si="2"/>
        <v>0</v>
      </c>
    </row>
    <row r="31" s="1" customFormat="1" ht="17.1" hidden="1" customHeight="1" spans="1:7">
      <c r="A31" s="52" t="s">
        <v>53</v>
      </c>
      <c r="B31" s="53"/>
      <c r="C31" s="65" t="s">
        <v>54</v>
      </c>
      <c r="D31" s="55">
        <v>5</v>
      </c>
      <c r="E31" s="48"/>
      <c r="F31" s="48"/>
      <c r="G31" s="56">
        <f t="shared" si="2"/>
        <v>0</v>
      </c>
    </row>
    <row r="32" s="1" customFormat="1" ht="17.1" hidden="1" customHeight="1" spans="1:7">
      <c r="A32" s="52" t="s">
        <v>55</v>
      </c>
      <c r="B32" s="53"/>
      <c r="C32" s="65" t="s">
        <v>56</v>
      </c>
      <c r="D32" s="55">
        <v>0.8</v>
      </c>
      <c r="E32" s="48"/>
      <c r="F32" s="48"/>
      <c r="G32" s="56">
        <f t="shared" si="2"/>
        <v>0</v>
      </c>
    </row>
    <row r="33" s="1" customFormat="1" ht="17.1" hidden="1" customHeight="1" spans="1:7">
      <c r="A33" s="52" t="s">
        <v>57</v>
      </c>
      <c r="B33" s="53"/>
      <c r="C33" s="65" t="s">
        <v>56</v>
      </c>
      <c r="D33" s="55">
        <v>1.2</v>
      </c>
      <c r="E33" s="48"/>
      <c r="F33" s="48"/>
      <c r="G33" s="56">
        <f t="shared" si="2"/>
        <v>0</v>
      </c>
    </row>
    <row r="34" s="1" customFormat="1" ht="17.1" hidden="1" customHeight="1" spans="1:7">
      <c r="A34" s="52" t="s">
        <v>58</v>
      </c>
      <c r="B34" s="53"/>
      <c r="C34" s="65" t="s">
        <v>59</v>
      </c>
      <c r="D34" s="66">
        <v>1500</v>
      </c>
      <c r="E34" s="48"/>
      <c r="F34" s="48"/>
      <c r="G34" s="56">
        <f t="shared" si="2"/>
        <v>0</v>
      </c>
    </row>
    <row r="35" s="1" customFormat="1" ht="17.1" hidden="1" customHeight="1" spans="1:7">
      <c r="A35" s="52" t="s">
        <v>60</v>
      </c>
      <c r="B35" s="53"/>
      <c r="C35" s="65" t="s">
        <v>61</v>
      </c>
      <c r="D35" s="55">
        <v>5</v>
      </c>
      <c r="E35" s="48"/>
      <c r="F35" s="48"/>
      <c r="G35" s="56">
        <f t="shared" si="2"/>
        <v>0</v>
      </c>
    </row>
    <row r="36" s="1" customFormat="1" ht="17.1" hidden="1" customHeight="1" spans="1:7">
      <c r="A36" s="52" t="s">
        <v>62</v>
      </c>
      <c r="B36" s="53"/>
      <c r="C36" s="65" t="s">
        <v>63</v>
      </c>
      <c r="D36" s="55">
        <v>10</v>
      </c>
      <c r="E36" s="48"/>
      <c r="F36" s="48"/>
      <c r="G36" s="56">
        <f t="shared" si="2"/>
        <v>0</v>
      </c>
    </row>
    <row r="37" s="1" customFormat="1" ht="17.1" hidden="1" customHeight="1" spans="1:7">
      <c r="A37" s="52" t="s">
        <v>64</v>
      </c>
      <c r="B37" s="53"/>
      <c r="C37" s="65" t="s">
        <v>65</v>
      </c>
      <c r="D37" s="61">
        <v>8</v>
      </c>
      <c r="E37" s="48"/>
      <c r="F37" s="48"/>
      <c r="G37" s="56">
        <f t="shared" si="2"/>
        <v>0</v>
      </c>
    </row>
    <row r="38" s="1" customFormat="1" ht="17.1" hidden="1" customHeight="1" spans="1:7">
      <c r="A38" s="52" t="s">
        <v>66</v>
      </c>
      <c r="B38" s="53"/>
      <c r="C38" s="65" t="s">
        <v>65</v>
      </c>
      <c r="D38" s="61">
        <v>8</v>
      </c>
      <c r="E38" s="48"/>
      <c r="F38" s="48"/>
      <c r="G38" s="56">
        <f t="shared" si="2"/>
        <v>0</v>
      </c>
    </row>
    <row r="39" s="1" customFormat="1" ht="17.1" hidden="1" customHeight="1" spans="1:7">
      <c r="A39" s="52" t="s">
        <v>67</v>
      </c>
      <c r="B39" s="53"/>
      <c r="C39" s="65" t="s">
        <v>68</v>
      </c>
      <c r="D39" s="66">
        <v>3500</v>
      </c>
      <c r="E39" s="48"/>
      <c r="F39" s="48"/>
      <c r="G39" s="56">
        <f t="shared" si="2"/>
        <v>0</v>
      </c>
    </row>
    <row r="40" s="1" customFormat="1" ht="15.75" hidden="1" customHeight="1" spans="1:7">
      <c r="A40" s="67" t="s">
        <v>69</v>
      </c>
      <c r="B40" s="68"/>
      <c r="C40" s="40" t="s">
        <v>70</v>
      </c>
      <c r="D40" s="47">
        <v>20</v>
      </c>
      <c r="E40" s="69"/>
      <c r="F40" s="30"/>
      <c r="G40" s="56">
        <f t="shared" si="2"/>
        <v>0</v>
      </c>
    </row>
    <row r="41" s="1" customFormat="1" ht="17.25" customHeight="1" spans="1:7">
      <c r="A41" s="49" t="s">
        <v>71</v>
      </c>
      <c r="B41" s="50"/>
      <c r="C41" s="50"/>
      <c r="D41" s="50"/>
      <c r="E41" s="50"/>
      <c r="F41" s="50"/>
      <c r="G41" s="51">
        <f>SUM(G20:G40)</f>
        <v>800</v>
      </c>
    </row>
    <row r="42" s="2" customFormat="1" ht="17.25" customHeight="1" spans="1:7">
      <c r="A42" s="36" t="s">
        <v>72</v>
      </c>
      <c r="B42" s="37"/>
      <c r="C42" s="37"/>
      <c r="D42" s="37"/>
      <c r="E42" s="37"/>
      <c r="F42" s="37"/>
      <c r="G42" s="38"/>
    </row>
    <row r="43" s="1" customFormat="1" ht="17.25" customHeight="1" spans="1:7">
      <c r="A43" s="70" t="s">
        <v>73</v>
      </c>
      <c r="B43" s="71"/>
      <c r="C43" s="72">
        <v>0.06</v>
      </c>
      <c r="D43" s="73"/>
      <c r="E43" s="73"/>
      <c r="F43" s="74"/>
      <c r="G43" s="75">
        <f>(G12+G18+G41)*C43</f>
        <v>48</v>
      </c>
    </row>
    <row r="44" s="1" customFormat="1" ht="17.25" customHeight="1" spans="1:7">
      <c r="A44" s="76" t="s">
        <v>30</v>
      </c>
      <c r="B44" s="77"/>
      <c r="C44" s="77"/>
      <c r="D44" s="77"/>
      <c r="E44" s="77"/>
      <c r="F44" s="77"/>
      <c r="G44" s="78">
        <f>G12+G18+G41+G43</f>
        <v>848</v>
      </c>
    </row>
    <row r="45" s="2" customFormat="1" ht="17.25" customHeight="1" spans="1:7">
      <c r="A45" s="79" t="s">
        <v>74</v>
      </c>
      <c r="B45" s="80"/>
      <c r="C45" s="80"/>
      <c r="D45" s="80"/>
      <c r="E45" s="80"/>
      <c r="F45" s="80"/>
      <c r="G45" s="81"/>
    </row>
    <row r="46" s="1" customFormat="1" ht="17.25" customHeight="1" spans="1:7">
      <c r="A46" s="82" t="s">
        <v>75</v>
      </c>
      <c r="B46" s="83"/>
      <c r="C46" s="84">
        <v>0.06</v>
      </c>
      <c r="D46" s="85"/>
      <c r="E46" s="85"/>
      <c r="F46" s="86"/>
      <c r="G46" s="87">
        <f>G44*C46</f>
        <v>50.88</v>
      </c>
    </row>
    <row r="47" s="1" customFormat="1" ht="17.25" customHeight="1" spans="1:7">
      <c r="A47" s="88" t="s">
        <v>76</v>
      </c>
      <c r="B47" s="77"/>
      <c r="C47" s="77"/>
      <c r="D47" s="77"/>
      <c r="E47" s="77"/>
      <c r="F47" s="77"/>
      <c r="G47" s="89">
        <f>G44+G46</f>
        <v>898.88</v>
      </c>
    </row>
    <row r="48" s="1" customFormat="1" ht="17.25" customHeight="1" spans="1:7">
      <c r="A48" s="90" t="s">
        <v>77</v>
      </c>
      <c r="B48" s="91"/>
      <c r="C48" s="91"/>
      <c r="D48" s="91"/>
      <c r="E48" s="91"/>
      <c r="F48" s="91"/>
      <c r="G48" s="89">
        <f>G47/60</f>
        <v>14.9813333333333</v>
      </c>
    </row>
    <row r="49" s="1" customFormat="1" spans="1:7">
      <c r="A49" s="3"/>
      <c r="B49" s="3"/>
      <c r="C49" s="3"/>
      <c r="D49" s="3"/>
      <c r="E49" s="3"/>
      <c r="F49" s="3"/>
      <c r="G49" s="3"/>
    </row>
    <row r="50" s="1" customFormat="1" ht="12.75" customHeight="1" spans="1:7">
      <c r="A50" s="92"/>
      <c r="B50" s="92"/>
      <c r="C50" s="92"/>
      <c r="D50" s="92"/>
      <c r="E50" s="92"/>
      <c r="F50" s="92"/>
      <c r="G50" s="92"/>
    </row>
    <row r="51" s="1" customFormat="1" ht="11.5" spans="1:7">
      <c r="A51" s="92"/>
      <c r="B51" s="92"/>
      <c r="C51" s="92"/>
      <c r="D51" s="92"/>
      <c r="E51" s="92"/>
      <c r="F51" s="92"/>
      <c r="G51" s="92"/>
    </row>
  </sheetData>
  <mergeCells count="38">
    <mergeCell ref="A3:G3"/>
    <mergeCell ref="A9:B9"/>
    <mergeCell ref="A10:G10"/>
    <mergeCell ref="A12:F12"/>
    <mergeCell ref="A13:G13"/>
    <mergeCell ref="A18:F18"/>
    <mergeCell ref="A19:G19"/>
    <mergeCell ref="A20:B20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F41"/>
    <mergeCell ref="A42:G42"/>
    <mergeCell ref="A43:B43"/>
    <mergeCell ref="C43:F43"/>
    <mergeCell ref="A44:F44"/>
    <mergeCell ref="A45:G45"/>
    <mergeCell ref="A46:B46"/>
    <mergeCell ref="C46:F46"/>
    <mergeCell ref="A47:F47"/>
    <mergeCell ref="A48:F48"/>
    <mergeCell ref="A14:A16"/>
    <mergeCell ref="A50:G51"/>
    <mergeCell ref="A21:B22"/>
    <mergeCell ref="A23:B24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2023-07-11T06:39:39Z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2052-11.1.0.14309</vt:lpwstr>
  </property>
</Properties>
</file>