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<sst xmlns="http://schemas.openxmlformats.org/spreadsheetml/2006/main" count="113">
  <si>
    <t>【借款报销单】</t>
  </si>
  <si>
    <t>团号：HMJB-191108-SLY294</t>
  </si>
  <si>
    <t>会议日期：11月8日-13日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</si>
  <si>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</si>
  <si>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</si>
  <si>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</si>
  <si>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</si>
  <si>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</si>
  <si>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</si>
  <si>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</si>
  <si>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</si>
  <si>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</si>
  <si>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</si>
  <si>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</si>
  <si>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</si>
  <si>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</si>
  <si>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</si>
  <si>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</si>
  <si>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</si>
  <si>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</si>
  <si>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</si>
  <si>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</si>
  <si>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</si>
  <si>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</si>
  <si>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</si>
  <si>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</si>
  <si>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</si>
  <si>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</si>
  <si>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</si>
  <si>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</si>
  <si>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</si>
  <si>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</si>
  <si>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</si>
  <si>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</si>
  <si>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</si>
  <si>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</si>
  <si>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</si>
  <si>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</si>
  <si>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</si>
  <si>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</si>
  <si>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</si>
  <si>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</si>
  <si>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蓝色文件袋，现金</t>
  </si>
  <si>
    <t>工作人员境外备用金及出行物料药品购买备用金</t>
  </si>
  <si>
    <t>超市零食</t>
  </si>
  <si>
    <t>境外电话卡</t>
  </si>
  <si>
    <t>北京机场买水；自助机替票</t>
  </si>
  <si>
    <t>芝加哥机场买水；现金</t>
  </si>
  <si>
    <t>机场网费</t>
  </si>
  <si>
    <t>早餐，现金</t>
  </si>
  <si>
    <t>导游打车费，现金</t>
  </si>
  <si>
    <t>no name酒水10刀小费无发票。10美金替票</t>
  </si>
  <si>
    <t>奥莱车费；内陪使用</t>
  </si>
  <si>
    <t>客户餐费，现金</t>
  </si>
  <si>
    <t>内陪车费</t>
  </si>
  <si>
    <t>波士顿机场餐费，5美元小费，现金</t>
  </si>
  <si>
    <t>当地餐费，现金</t>
  </si>
  <si>
    <t>闪送快递费</t>
  </si>
  <si>
    <t>飞机网费</t>
  </si>
  <si>
    <t>文件袋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</si>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</sst>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0" borderId="20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5" borderId="21" applyNumberFormat="0" applyAlignment="0" applyProtection="0">
      <alignment vertical="center"/>
    </xf>
    <xf numFmtId="0" fontId="17" fillId="15" borderId="17" applyNumberFormat="0" applyAlignment="0" applyProtection="0">
      <alignment vertical="center"/>
    </xf>
    <xf numFmtId="0" fontId="19" fillId="20" borderId="19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tabSelected="1" view="pageBreakPreview" zoomScaleNormal="100" zoomScaleSheetLayoutView="100" workbookViewId="0">
      <pane xSplit="5" ySplit="7" topLeftCell="F35" activePane="bottomRight" state="frozen"/>
      <selection/>
      <selection pane="topRight"/>
      <selection pane="bottomLeft"/>
      <selection pane="bottomRight" activeCell="J45" sqref="J45:J64"/>
    </sheetView>
  </sheetViews>
  <sheetFormatPr defaultColWidth="9" defaultRowHeight="21" customHeight="1"/>
  <cols>
    <col min="1" max="1" width="9" style="56"/>
    <col min="2" max="2" width="16.75" customWidth="1"/>
    <col min="3" max="3" width="12.875" style="57" customWidth="1"/>
    <col min="5" max="5" width="12.625" customWidth="1"/>
    <col min="6" max="6" width="14" customWidth="1"/>
    <col min="8" max="8" width="13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3" si="0">F8+G8</f>
        <v>0</v>
      </c>
      <c r="I8" s="82"/>
      <c r="J8" s="83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2"/>
      <c r="J9" s="84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2"/>
      <c r="J10" s="84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2"/>
      <c r="J11" s="84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2"/>
      <c r="J12" s="84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85"/>
      <c r="J13" s="86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2"/>
      <c r="J14" s="83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2"/>
      <c r="J15" s="84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85"/>
      <c r="J16" s="86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2"/>
      <c r="J17" s="87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2"/>
      <c r="J18" s="88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2"/>
      <c r="J19" s="88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2"/>
      <c r="J20" s="88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85"/>
      <c r="J21" s="89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2"/>
      <c r="J22" s="87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2"/>
      <c r="J23" s="88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85"/>
      <c r="J24" s="89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2"/>
      <c r="J25" s="83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2"/>
      <c r="J26" s="84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85"/>
      <c r="J27" s="86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2"/>
      <c r="J28" s="83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2"/>
      <c r="J29" s="88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2"/>
      <c r="J30" s="88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2"/>
      <c r="J31" s="88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85"/>
      <c r="J32" s="89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2"/>
      <c r="J33" s="90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2"/>
      <c r="J34" s="91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2"/>
      <c r="J35" s="91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2"/>
      <c r="J36" s="91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85"/>
      <c r="J37" s="92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2"/>
      <c r="J38" s="87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2"/>
      <c r="J39" s="88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85"/>
      <c r="J40" s="89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2"/>
      <c r="J41" s="83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2"/>
      <c r="J42" s="84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2"/>
      <c r="J43" s="84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85"/>
      <c r="J44" s="86"/>
    </row>
    <row r="45" customHeight="1" spans="1:10">
      <c r="A45" s="73">
        <v>10</v>
      </c>
      <c r="B45" s="67" t="s">
        <v>41</v>
      </c>
      <c r="C45" s="68">
        <v>10000</v>
      </c>
      <c r="D45" s="69">
        <v>1</v>
      </c>
      <c r="E45" s="68">
        <f t="shared" si="2"/>
        <v>10000</v>
      </c>
      <c r="F45" s="68">
        <v>30</v>
      </c>
      <c r="G45" s="68">
        <v>0</v>
      </c>
      <c r="H45" s="68">
        <f>F45+G45</f>
        <v>30</v>
      </c>
      <c r="I45" s="93" t="s">
        <v>42</v>
      </c>
      <c r="J45" s="87" t="s">
        <v>43</v>
      </c>
    </row>
    <row r="46" customHeight="1" spans="1:10">
      <c r="A46" s="79"/>
      <c r="B46" s="67"/>
      <c r="C46" s="68"/>
      <c r="D46" s="69"/>
      <c r="E46" s="68"/>
      <c r="F46" s="68">
        <v>238.1</v>
      </c>
      <c r="G46" s="68">
        <v>0</v>
      </c>
      <c r="H46" s="68">
        <f t="shared" ref="H46:H50" si="19">F46+G46</f>
        <v>238.1</v>
      </c>
      <c r="I46" s="93" t="s">
        <v>44</v>
      </c>
      <c r="J46" s="88"/>
    </row>
    <row r="47" customHeight="1" spans="1:10">
      <c r="A47" s="79"/>
      <c r="B47" s="67"/>
      <c r="C47" s="68"/>
      <c r="D47" s="69"/>
      <c r="E47" s="68"/>
      <c r="F47" s="68">
        <v>82</v>
      </c>
      <c r="G47" s="68">
        <v>0</v>
      </c>
      <c r="H47" s="68">
        <f t="shared" si="19"/>
        <v>82</v>
      </c>
      <c r="I47" s="93" t="s">
        <v>45</v>
      </c>
      <c r="J47" s="88"/>
    </row>
    <row r="48" customHeight="1" spans="1:10">
      <c r="A48" s="79"/>
      <c r="B48" s="67"/>
      <c r="C48" s="68"/>
      <c r="D48" s="69"/>
      <c r="E48" s="68"/>
      <c r="F48" s="68">
        <v>8</v>
      </c>
      <c r="G48" s="68">
        <v>0</v>
      </c>
      <c r="H48" s="68">
        <f t="shared" si="19"/>
        <v>8</v>
      </c>
      <c r="I48" s="93" t="s">
        <v>46</v>
      </c>
      <c r="J48" s="88"/>
    </row>
    <row r="49" customHeight="1" spans="1:10">
      <c r="A49" s="79"/>
      <c r="B49" s="67"/>
      <c r="C49" s="68"/>
      <c r="D49" s="69"/>
      <c r="E49" s="68"/>
      <c r="F49" s="68">
        <v>233.78</v>
      </c>
      <c r="G49" s="68">
        <v>0</v>
      </c>
      <c r="H49" s="68">
        <f t="shared" si="19"/>
        <v>233.78</v>
      </c>
      <c r="I49" s="93" t="s">
        <v>47</v>
      </c>
      <c r="J49" s="88"/>
    </row>
    <row r="50" customHeight="1" spans="1:10">
      <c r="A50" s="79"/>
      <c r="B50" s="67"/>
      <c r="C50" s="68"/>
      <c r="D50" s="69"/>
      <c r="E50" s="68"/>
      <c r="F50" s="68">
        <v>34.89</v>
      </c>
      <c r="G50" s="68">
        <v>0</v>
      </c>
      <c r="H50" s="68">
        <f t="shared" si="19"/>
        <v>34.89</v>
      </c>
      <c r="I50" s="93" t="s">
        <v>48</v>
      </c>
      <c r="J50" s="88"/>
    </row>
    <row r="51" customHeight="1" spans="1:10">
      <c r="A51" s="79"/>
      <c r="B51" s="67"/>
      <c r="C51" s="68"/>
      <c r="D51" s="69"/>
      <c r="E51" s="68"/>
      <c r="F51" s="68">
        <v>140.49</v>
      </c>
      <c r="G51" s="68">
        <v>0</v>
      </c>
      <c r="H51" s="68">
        <f t="shared" ref="H51:H62" si="20">F51+G51</f>
        <v>140.49</v>
      </c>
      <c r="I51" s="93" t="s">
        <v>49</v>
      </c>
      <c r="J51" s="88"/>
    </row>
    <row r="52" customHeight="1" spans="1:10">
      <c r="A52" s="79"/>
      <c r="B52" s="67"/>
      <c r="C52" s="68"/>
      <c r="D52" s="69"/>
      <c r="E52" s="68"/>
      <c r="F52" s="68">
        <v>140.49</v>
      </c>
      <c r="G52" s="68">
        <v>0</v>
      </c>
      <c r="H52" s="68">
        <f t="shared" si="20"/>
        <v>140.49</v>
      </c>
      <c r="I52" s="93" t="s">
        <v>50</v>
      </c>
      <c r="J52" s="88"/>
    </row>
    <row r="53" customHeight="1" spans="1:10">
      <c r="A53" s="79"/>
      <c r="B53" s="67"/>
      <c r="C53" s="68"/>
      <c r="D53" s="69"/>
      <c r="E53" s="68"/>
      <c r="F53" s="68">
        <v>646.54</v>
      </c>
      <c r="G53" s="68">
        <v>0</v>
      </c>
      <c r="H53" s="68">
        <f t="shared" si="20"/>
        <v>646.54</v>
      </c>
      <c r="I53" s="93" t="s">
        <v>51</v>
      </c>
      <c r="J53" s="88"/>
    </row>
    <row r="54" customHeight="1" spans="1:10">
      <c r="A54" s="79"/>
      <c r="B54" s="67"/>
      <c r="C54" s="68"/>
      <c r="D54" s="69"/>
      <c r="E54" s="68"/>
      <c r="F54" s="68">
        <v>147.51</v>
      </c>
      <c r="G54" s="68">
        <v>0</v>
      </c>
      <c r="H54" s="68">
        <f t="shared" si="20"/>
        <v>147.51</v>
      </c>
      <c r="I54" s="93" t="s">
        <v>49</v>
      </c>
      <c r="J54" s="88"/>
    </row>
    <row r="55" customHeight="1" spans="1:10">
      <c r="A55" s="79"/>
      <c r="B55" s="67"/>
      <c r="C55" s="68"/>
      <c r="D55" s="69"/>
      <c r="E55" s="68"/>
      <c r="F55" s="68">
        <v>2857</v>
      </c>
      <c r="G55" s="68">
        <v>0</v>
      </c>
      <c r="H55" s="68">
        <f t="shared" si="20"/>
        <v>2857</v>
      </c>
      <c r="I55" s="93" t="s">
        <v>52</v>
      </c>
      <c r="J55" s="88"/>
    </row>
    <row r="56" customHeight="1" spans="1:10">
      <c r="A56" s="79"/>
      <c r="B56" s="67"/>
      <c r="C56" s="68"/>
      <c r="D56" s="69"/>
      <c r="E56" s="68"/>
      <c r="F56" s="68">
        <v>217.76</v>
      </c>
      <c r="G56" s="68">
        <v>0</v>
      </c>
      <c r="H56" s="68">
        <f t="shared" si="20"/>
        <v>217.76</v>
      </c>
      <c r="I56" s="93" t="s">
        <v>53</v>
      </c>
      <c r="J56" s="88"/>
    </row>
    <row r="57" customHeight="1" spans="1:10">
      <c r="A57" s="79"/>
      <c r="B57" s="67"/>
      <c r="C57" s="68"/>
      <c r="D57" s="69"/>
      <c r="E57" s="68"/>
      <c r="F57" s="68">
        <v>2857</v>
      </c>
      <c r="G57" s="68">
        <v>0</v>
      </c>
      <c r="H57" s="68">
        <f t="shared" si="20"/>
        <v>2857</v>
      </c>
      <c r="I57" s="93" t="s">
        <v>54</v>
      </c>
      <c r="J57" s="88"/>
    </row>
    <row r="58" ht="38" customHeight="1" spans="1:10">
      <c r="A58" s="79"/>
      <c r="B58" s="67"/>
      <c r="C58" s="68"/>
      <c r="D58" s="69"/>
      <c r="E58" s="68"/>
      <c r="F58" s="68">
        <v>315.4</v>
      </c>
      <c r="G58" s="68">
        <v>0</v>
      </c>
      <c r="H58" s="68">
        <f t="shared" si="20"/>
        <v>315.4</v>
      </c>
      <c r="I58" s="94" t="s">
        <v>55</v>
      </c>
      <c r="J58" s="88"/>
    </row>
    <row r="59" customHeight="1" spans="1:10">
      <c r="A59" s="79"/>
      <c r="B59" s="67"/>
      <c r="C59" s="68"/>
      <c r="D59" s="69"/>
      <c r="E59" s="68"/>
      <c r="F59" s="68">
        <v>619.37</v>
      </c>
      <c r="G59" s="68">
        <v>0</v>
      </c>
      <c r="H59" s="68">
        <f t="shared" si="20"/>
        <v>619.37</v>
      </c>
      <c r="I59" s="93" t="s">
        <v>56</v>
      </c>
      <c r="J59" s="88"/>
    </row>
    <row r="60" customHeight="1" spans="1:10">
      <c r="A60" s="79"/>
      <c r="B60" s="67"/>
      <c r="C60" s="68"/>
      <c r="D60" s="69"/>
      <c r="E60" s="68"/>
      <c r="F60" s="68">
        <v>136</v>
      </c>
      <c r="G60" s="68">
        <v>0</v>
      </c>
      <c r="H60" s="68">
        <f t="shared" si="20"/>
        <v>136</v>
      </c>
      <c r="I60" s="93" t="s">
        <v>33</v>
      </c>
      <c r="J60" s="88"/>
    </row>
    <row r="61" customHeight="1" spans="1:10">
      <c r="A61" s="79"/>
      <c r="B61" s="67"/>
      <c r="C61" s="68"/>
      <c r="D61" s="69"/>
      <c r="E61" s="68"/>
      <c r="F61" s="68">
        <v>19.5</v>
      </c>
      <c r="G61" s="68">
        <v>0</v>
      </c>
      <c r="H61" s="68">
        <f t="shared" si="20"/>
        <v>19.5</v>
      </c>
      <c r="I61" s="93" t="s">
        <v>57</v>
      </c>
      <c r="J61" s="88"/>
    </row>
    <row r="62" customHeight="1" spans="1:10">
      <c r="A62" s="76"/>
      <c r="B62" s="67"/>
      <c r="C62" s="68"/>
      <c r="D62" s="69"/>
      <c r="E62" s="68"/>
      <c r="F62" s="68">
        <v>70.36</v>
      </c>
      <c r="G62" s="68">
        <v>0</v>
      </c>
      <c r="H62" s="68">
        <f t="shared" si="20"/>
        <v>70.36</v>
      </c>
      <c r="I62" s="93" t="s">
        <v>58</v>
      </c>
      <c r="J62" s="88"/>
    </row>
    <row r="63" customFormat="1" customHeight="1" spans="1:10">
      <c r="A63" s="80"/>
      <c r="B63" s="67"/>
      <c r="C63" s="68"/>
      <c r="D63" s="69"/>
      <c r="E63" s="68"/>
      <c r="F63" s="68">
        <v>30</v>
      </c>
      <c r="G63" s="68">
        <v>0</v>
      </c>
      <c r="H63" s="68">
        <v>30</v>
      </c>
      <c r="I63" s="93" t="s">
        <v>59</v>
      </c>
      <c r="J63" s="95"/>
    </row>
    <row r="64" s="55" customFormat="1" customHeight="1" spans="1:10">
      <c r="A64" s="70"/>
      <c r="B64" s="71" t="s">
        <v>60</v>
      </c>
      <c r="C64" s="72">
        <f>SUM(C45)</f>
        <v>10000</v>
      </c>
      <c r="D64" s="72">
        <f>SUM(D45)</f>
        <v>1</v>
      </c>
      <c r="E64" s="72">
        <f>SUM(E45)</f>
        <v>10000</v>
      </c>
      <c r="F64" s="72">
        <f>SUM(F45:F63)</f>
        <v>8824.19</v>
      </c>
      <c r="G64" s="72">
        <f>SUM(G45:G62)</f>
        <v>0</v>
      </c>
      <c r="H64" s="72">
        <f>SUM(H45:H63)</f>
        <v>8824.19</v>
      </c>
      <c r="I64" s="85"/>
      <c r="J64" s="89"/>
    </row>
    <row r="65" customHeight="1" spans="1:10">
      <c r="A65" s="70"/>
      <c r="B65" s="71" t="s">
        <v>61</v>
      </c>
      <c r="C65" s="72">
        <f t="shared" ref="C65:H65" si="21">SUM(C64,C44,C40,C37,C32,C27,C24,C21,C16,C13)</f>
        <v>10000</v>
      </c>
      <c r="D65" s="72">
        <f t="shared" si="21"/>
        <v>1</v>
      </c>
      <c r="E65" s="72">
        <f t="shared" si="21"/>
        <v>10000</v>
      </c>
      <c r="F65" s="72">
        <f t="shared" si="21"/>
        <v>8824.19</v>
      </c>
      <c r="G65" s="72">
        <f t="shared" si="21"/>
        <v>0</v>
      </c>
      <c r="H65" s="72">
        <f t="shared" si="21"/>
        <v>8824.19</v>
      </c>
      <c r="I65" s="85"/>
      <c r="J65" s="104"/>
    </row>
    <row r="69" customHeight="1" spans="1:9">
      <c r="A69" s="96" t="s">
        <v>62</v>
      </c>
      <c r="B69" s="97"/>
      <c r="C69" s="98" t="s">
        <v>63</v>
      </c>
      <c r="D69" s="98"/>
      <c r="E69" s="98" t="s">
        <v>64</v>
      </c>
      <c r="F69" s="98"/>
      <c r="G69" s="98" t="s">
        <v>65</v>
      </c>
      <c r="H69" s="98"/>
      <c r="I69" s="105" t="s">
        <v>66</v>
      </c>
    </row>
    <row r="70" customHeight="1" spans="1:9">
      <c r="A70" s="99">
        <f>E65</f>
        <v>10000</v>
      </c>
      <c r="B70" s="100"/>
      <c r="C70" s="100">
        <f>H65</f>
        <v>8824.19</v>
      </c>
      <c r="D70" s="100"/>
      <c r="E70" s="100">
        <f>F65</f>
        <v>8824.19</v>
      </c>
      <c r="F70" s="100"/>
      <c r="G70" s="100">
        <f>G65</f>
        <v>0</v>
      </c>
      <c r="H70" s="100"/>
      <c r="I70" s="106">
        <f>A70-C70</f>
        <v>1175.81</v>
      </c>
    </row>
    <row r="72" customHeight="1" spans="1:9">
      <c r="A72" s="58" t="s">
        <v>67</v>
      </c>
      <c r="B72" s="101"/>
      <c r="C72" s="102" t="s">
        <v>68</v>
      </c>
      <c r="D72" s="103"/>
      <c r="E72" s="103" t="s">
        <v>69</v>
      </c>
      <c r="F72" s="103"/>
      <c r="G72" s="103" t="s">
        <v>70</v>
      </c>
      <c r="H72" s="103"/>
      <c r="I72" s="101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2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4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71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72</v>
      </c>
      <c r="E5" s="6"/>
      <c r="F5" s="7" t="s">
        <v>73</v>
      </c>
      <c r="G5" s="7"/>
      <c r="H5" s="6" t="s">
        <v>74</v>
      </c>
      <c r="I5" s="5"/>
      <c r="J5" s="7" t="s">
        <v>75</v>
      </c>
      <c r="K5" s="37"/>
    </row>
    <row r="6" ht="20.1" customHeight="1" spans="2:11">
      <c r="B6" s="8"/>
      <c r="C6" s="9"/>
      <c r="D6" s="10" t="s">
        <v>76</v>
      </c>
      <c r="E6" s="10"/>
      <c r="F6" s="11" t="s">
        <v>77</v>
      </c>
      <c r="G6" s="11"/>
      <c r="H6" s="10" t="s">
        <v>78</v>
      </c>
      <c r="I6" s="9"/>
      <c r="J6" s="11" t="s">
        <v>79</v>
      </c>
      <c r="K6" s="38"/>
    </row>
    <row r="7" ht="20.1" customHeight="1" spans="2:11">
      <c r="B7" s="8"/>
      <c r="C7" s="9"/>
      <c r="D7" s="10" t="s">
        <v>80</v>
      </c>
      <c r="E7" s="10"/>
      <c r="F7" s="12" t="s">
        <v>81</v>
      </c>
      <c r="G7" s="11"/>
      <c r="H7" s="10" t="s">
        <v>82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83</v>
      </c>
      <c r="I8" s="41"/>
      <c r="J8" s="16" t="s">
        <v>84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85</v>
      </c>
      <c r="E10" s="20" t="s">
        <v>86</v>
      </c>
      <c r="F10" s="21"/>
      <c r="G10" s="22" t="s">
        <v>87</v>
      </c>
      <c r="H10" s="21" t="s">
        <v>88</v>
      </c>
      <c r="I10" s="20" t="s">
        <v>89</v>
      </c>
      <c r="J10" s="21"/>
      <c r="K10" s="22" t="s">
        <v>90</v>
      </c>
    </row>
    <row r="11" ht="20.1" customHeight="1" spans="2:11">
      <c r="B11" s="23">
        <v>1</v>
      </c>
      <c r="C11" s="24"/>
      <c r="D11" s="25" t="s">
        <v>91</v>
      </c>
      <c r="E11" s="23" t="s">
        <v>92</v>
      </c>
      <c r="F11" s="24"/>
      <c r="G11" s="26">
        <v>0</v>
      </c>
      <c r="H11" s="26"/>
      <c r="I11" s="43"/>
      <c r="J11" s="44"/>
      <c r="K11" s="45" t="s">
        <v>93</v>
      </c>
    </row>
    <row r="12" ht="20.1" customHeight="1" spans="2:11">
      <c r="B12" s="23">
        <v>2</v>
      </c>
      <c r="C12" s="24"/>
      <c r="D12" s="27"/>
      <c r="E12" s="28" t="s">
        <v>94</v>
      </c>
      <c r="F12" s="28"/>
      <c r="G12" s="26">
        <v>233</v>
      </c>
      <c r="H12" s="26">
        <v>233</v>
      </c>
      <c r="I12" s="43"/>
      <c r="J12" s="44"/>
      <c r="K12" s="45" t="s">
        <v>95</v>
      </c>
    </row>
    <row r="13" ht="20.1" customHeight="1" spans="2:11">
      <c r="B13" s="23">
        <v>3</v>
      </c>
      <c r="C13" s="24"/>
      <c r="D13" s="27"/>
      <c r="E13" s="23" t="s">
        <v>96</v>
      </c>
      <c r="F13" s="24"/>
      <c r="G13" s="26">
        <v>800</v>
      </c>
      <c r="H13" s="26">
        <v>800</v>
      </c>
      <c r="I13" s="43"/>
      <c r="J13" s="44"/>
      <c r="K13" s="45" t="s">
        <v>93</v>
      </c>
    </row>
    <row r="14" ht="20.1" customHeight="1" spans="2:11">
      <c r="B14" s="23">
        <v>4</v>
      </c>
      <c r="C14" s="24"/>
      <c r="D14" s="27"/>
      <c r="E14" s="23" t="s">
        <v>97</v>
      </c>
      <c r="F14" s="24"/>
      <c r="G14" s="26">
        <v>71</v>
      </c>
      <c r="H14" s="26">
        <v>71</v>
      </c>
      <c r="I14" s="43"/>
      <c r="J14" s="44"/>
      <c r="K14" s="45" t="s">
        <v>98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61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88</v>
      </c>
      <c r="C20" s="22"/>
      <c r="D20" s="22"/>
      <c r="E20" s="22"/>
      <c r="F20" s="22"/>
      <c r="G20" s="22" t="s">
        <v>99</v>
      </c>
      <c r="H20" s="22"/>
      <c r="I20" s="22"/>
      <c r="J20" s="22"/>
      <c r="K20" s="22" t="s">
        <v>100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101</v>
      </c>
      <c r="C23" s="17"/>
      <c r="D23" s="17"/>
      <c r="E23" s="17"/>
      <c r="F23" s="17" t="s">
        <v>68</v>
      </c>
      <c r="G23" s="17" t="s">
        <v>102</v>
      </c>
      <c r="H23" s="17"/>
      <c r="I23" s="17"/>
      <c r="J23" s="17" t="s">
        <v>70</v>
      </c>
      <c r="K23" s="17"/>
    </row>
    <row r="26" ht="18.75" spans="1:11">
      <c r="A26" s="2" t="s">
        <v>103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72</v>
      </c>
      <c r="E28" s="6"/>
      <c r="F28" s="7" t="s">
        <v>73</v>
      </c>
      <c r="G28" s="7"/>
      <c r="H28" s="6" t="s">
        <v>74</v>
      </c>
      <c r="I28" s="5"/>
      <c r="J28" s="7" t="s">
        <v>104</v>
      </c>
      <c r="K28" s="37"/>
    </row>
    <row r="29" ht="20.1" customHeight="1" spans="2:11">
      <c r="B29" s="8"/>
      <c r="C29" s="9"/>
      <c r="D29" s="10" t="s">
        <v>76</v>
      </c>
      <c r="E29" s="10"/>
      <c r="F29" s="11" t="str">
        <f>F6</f>
        <v>北京</v>
      </c>
      <c r="G29" s="11"/>
      <c r="H29" s="10" t="s">
        <v>78</v>
      </c>
      <c r="I29" s="9"/>
      <c r="J29" s="11" t="s">
        <v>105</v>
      </c>
      <c r="K29" s="38"/>
    </row>
    <row r="30" ht="20.1" customHeight="1" spans="2:11">
      <c r="B30" s="8"/>
      <c r="C30" s="9"/>
      <c r="D30" s="10" t="s">
        <v>80</v>
      </c>
      <c r="E30" s="10"/>
      <c r="F30" s="11" t="s">
        <v>81</v>
      </c>
      <c r="G30" s="11"/>
      <c r="H30" s="10" t="s">
        <v>82</v>
      </c>
      <c r="I30" s="39"/>
      <c r="J30" s="40">
        <v>43591</v>
      </c>
      <c r="K30" s="38"/>
    </row>
    <row r="31" ht="17.1" customHeight="1" spans="2:11">
      <c r="B31" s="13"/>
      <c r="C31" s="14"/>
      <c r="D31" s="15"/>
      <c r="E31" s="15"/>
      <c r="F31" s="16"/>
      <c r="G31" s="16"/>
      <c r="H31" s="15" t="s">
        <v>83</v>
      </c>
      <c r="I31" s="41"/>
      <c r="J31" s="51" t="s">
        <v>84</v>
      </c>
      <c r="K31" s="52"/>
    </row>
    <row r="32" ht="20.1" customHeight="1"/>
    <row r="33" ht="20.1" customHeight="1" spans="2:11">
      <c r="B33" s="28"/>
      <c r="C33" s="28"/>
      <c r="D33" s="33" t="s">
        <v>106</v>
      </c>
      <c r="E33" s="28" t="s">
        <v>107</v>
      </c>
      <c r="F33" s="28"/>
      <c r="G33" s="26" t="s">
        <v>108</v>
      </c>
      <c r="H33" s="26" t="s">
        <v>109</v>
      </c>
      <c r="I33" s="26" t="s">
        <v>61</v>
      </c>
      <c r="J33" s="26"/>
      <c r="K33" s="53" t="s">
        <v>90</v>
      </c>
    </row>
    <row r="34" ht="20.1" customHeight="1" spans="2:11">
      <c r="B34" s="28">
        <v>1</v>
      </c>
      <c r="C34" s="28"/>
      <c r="D34" s="33" t="s">
        <v>77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110</v>
      </c>
    </row>
    <row r="35" ht="20.1" customHeight="1" spans="2:11">
      <c r="B35" s="28">
        <v>2</v>
      </c>
      <c r="C35" s="28"/>
      <c r="D35" s="33" t="s">
        <v>77</v>
      </c>
      <c r="E35" s="34" t="s">
        <v>111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112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61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101</v>
      </c>
      <c r="C38" s="17"/>
      <c r="D38" s="17"/>
      <c r="E38" s="17"/>
      <c r="F38" s="17" t="s">
        <v>68</v>
      </c>
      <c r="G38" s="17" t="s">
        <v>102</v>
      </c>
      <c r="H38" s="17"/>
      <c r="I38" s="17"/>
      <c r="J38" s="17" t="s">
        <v>70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2019-11-26T09:37:11Z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