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耿吴茜工作\2020年\1203 重庆 360\结算\"/>
    </mc:Choice>
  </mc:AlternateContent>
  <xr:revisionPtr revIDLastSave="0" documentId="13_ncr:1_{88B4D7D7-E45D-4225-8309-E96DDF416A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重庆君豪 " sheetId="3" r:id="rId1"/>
  </sheets>
  <definedNames>
    <definedName name="_xlnm.Print_Area" localSheetId="0">'重庆君豪 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3" l="1"/>
  <c r="J39" i="3"/>
  <c r="J37" i="3"/>
  <c r="J32" i="3"/>
  <c r="J27" i="3"/>
  <c r="J13" i="3"/>
  <c r="J7" i="3"/>
  <c r="J24" i="3" l="1"/>
  <c r="J25" i="3"/>
  <c r="J22" i="3" l="1"/>
  <c r="J33" i="3" l="1"/>
  <c r="J38" i="3"/>
  <c r="J36" i="3"/>
  <c r="J35" i="3"/>
  <c r="J34" i="3"/>
  <c r="J31" i="3"/>
  <c r="J30" i="3"/>
  <c r="J29" i="3"/>
  <c r="J28" i="3"/>
  <c r="J26" i="3"/>
  <c r="J23" i="3"/>
  <c r="J19" i="3"/>
  <c r="J21" i="3"/>
  <c r="J15" i="3"/>
  <c r="J20" i="3"/>
  <c r="J18" i="3"/>
  <c r="J16" i="3"/>
  <c r="J17" i="3"/>
  <c r="J14" i="3"/>
  <c r="J12" i="3"/>
  <c r="J11" i="3"/>
  <c r="J10" i="3"/>
  <c r="J9" i="3"/>
  <c r="J8" i="3"/>
  <c r="J6" i="3"/>
  <c r="J40" i="3" l="1"/>
  <c r="J41" i="3"/>
  <c r="J42" i="3" l="1"/>
  <c r="J44" i="3" s="1"/>
</calcChain>
</file>

<file path=xl/sharedStrings.xml><?xml version="1.0" encoding="utf-8"?>
<sst xmlns="http://schemas.openxmlformats.org/spreadsheetml/2006/main" count="147" uniqueCount="98">
  <si>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</si>
  <si>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</si>
  <si>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</si>
  <si>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</si>
  <si>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</si>
  <si>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</si>
  <si>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</si>
  <si>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</si>
  <si>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</si>
  <si>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</si>
  <si>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</si>
  <si>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</si>
  <si>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</si>
  <si>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</si>
  <si>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</si>
  <si>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</si>
  <si>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  <rPh sb="0" eb="2">
      <t>ji</t>
    </rPh>
    <phoneticPr fontId="3" type="noConversion"/>
  </si>
  <si>
    <t>机票费用合计</t>
    <rPh sb="0" eb="1">
      <t>ji</t>
    </rPh>
    <phoneticPr fontId="3" type="noConversion"/>
  </si>
  <si>
    <t>人</t>
    <phoneticPr fontId="3" type="noConversion"/>
  </si>
  <si>
    <t>次</t>
    <phoneticPr fontId="3" type="noConversion"/>
  </si>
  <si>
    <t>机票费用合计</t>
    <rPh sb="0" eb="2">
      <t>ji</t>
    </rPh>
    <phoneticPr fontId="3" type="noConversion"/>
  </si>
  <si>
    <t>酒店</t>
  </si>
  <si>
    <t>间</t>
  </si>
  <si>
    <t>间夜</t>
  </si>
  <si>
    <t>酒店费用合计</t>
  </si>
  <si>
    <t>餐饮</t>
  </si>
  <si>
    <t>人</t>
  </si>
  <si>
    <t>餐</t>
  </si>
  <si>
    <t>次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</si>
  <si>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</si>
  <si>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</si>
  <si>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</si>
  <si>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</si>
  <si>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费用合计</t>
    <phoneticPr fontId="3" type="noConversion"/>
  </si>
  <si>
    <t>辆</t>
    <phoneticPr fontId="3" type="noConversion"/>
  </si>
  <si>
    <t>天</t>
    <phoneticPr fontId="3" type="noConversion"/>
  </si>
  <si>
    <t>天</t>
  </si>
  <si>
    <t>人员费用合计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</si>
  <si>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</si>
  <si>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</si>
  <si>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</si>
  <si>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</si>
  <si>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</si>
  <si>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</si>
  <si>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</si>
  <si>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</si>
  <si>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</si>
  <si>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</si>
  <si>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机票服务费</t>
    <phoneticPr fontId="2" type="noConversion"/>
  </si>
  <si>
    <t>酒店服务费</t>
    <phoneticPr fontId="2" type="noConversion"/>
  </si>
  <si>
    <t>桌</t>
    <phoneticPr fontId="2" type="noConversion"/>
  </si>
  <si>
    <t>360重庆交流项目结算</t>
    <phoneticPr fontId="3" type="noConversion"/>
  </si>
  <si>
    <t>酒水</t>
    <phoneticPr fontId="2" type="noConversion"/>
  </si>
  <si>
    <t>重庆君豪大饭店</t>
    <rPh sb="0" eb="2">
      <t>chogn qin</t>
    </rPh>
    <phoneticPr fontId="3" type="noConversion"/>
  </si>
  <si>
    <t>耿吴茜 18210062127</t>
    <rPh sb="0" eb="2">
      <t>gao</t>
    </rPh>
    <phoneticPr fontId="3" type="noConversion"/>
  </si>
  <si>
    <t>南山一棵树</t>
    <phoneticPr fontId="3" type="noConversion"/>
  </si>
  <si>
    <t xml:space="preserve"> 宝顶山石刻</t>
    <phoneticPr fontId="3" type="noConversion"/>
  </si>
  <si>
    <t>12月4日用车</t>
    <phoneticPr fontId="3" type="noConversion"/>
  </si>
  <si>
    <t>景区讲解</t>
    <phoneticPr fontId="3" type="noConversion"/>
  </si>
  <si>
    <t>电瓶车</t>
    <phoneticPr fontId="3" type="noConversion"/>
  </si>
  <si>
    <t>50座大巴</t>
    <phoneticPr fontId="3" type="noConversion"/>
  </si>
  <si>
    <t>12月3日 外出用餐</t>
    <phoneticPr fontId="3" type="noConversion"/>
  </si>
  <si>
    <t>12月5日 用车</t>
    <phoneticPr fontId="3" type="noConversion"/>
  </si>
  <si>
    <t>7天</t>
    <phoneticPr fontId="3" type="noConversion"/>
  </si>
  <si>
    <t>12月5日导游</t>
    <rPh sb="0" eb="2">
      <t>dang d</t>
    </rPh>
    <phoneticPr fontId="3" type="noConversion"/>
  </si>
  <si>
    <t>团</t>
    <phoneticPr fontId="3" type="noConversion"/>
  </si>
  <si>
    <t>12月4日晚房费</t>
    <phoneticPr fontId="3" type="noConversion"/>
  </si>
  <si>
    <t>12月3日晚房费</t>
    <rPh sb="0" eb="2">
      <t>da chuang</t>
    </rPh>
    <phoneticPr fontId="3" type="noConversion"/>
  </si>
  <si>
    <t>12月5日晚房费</t>
  </si>
  <si>
    <t>12月6日晚房费</t>
    <phoneticPr fontId="3" type="noConversion"/>
  </si>
  <si>
    <t>餐</t>
    <phoneticPr fontId="2" type="noConversion"/>
  </si>
  <si>
    <t>车费</t>
    <phoneticPr fontId="2" type="noConversion"/>
  </si>
  <si>
    <t>12月3日接机</t>
    <phoneticPr fontId="2" type="noConversion"/>
  </si>
  <si>
    <t>GL8</t>
    <phoneticPr fontId="2" type="noConversion"/>
  </si>
  <si>
    <t>辆</t>
    <phoneticPr fontId="2" type="noConversion"/>
  </si>
  <si>
    <t>天</t>
    <phoneticPr fontId="2" type="noConversion"/>
  </si>
  <si>
    <t>重庆往返机票（全团）</t>
    <phoneticPr fontId="2" type="noConversion"/>
  </si>
  <si>
    <t>枇杷园</t>
  </si>
  <si>
    <t>重庆文悦酒店</t>
  </si>
  <si>
    <t>渝中自在餐厅</t>
  </si>
  <si>
    <t>尘香餐厅</t>
    <phoneticPr fontId="2" type="noConversion"/>
  </si>
  <si>
    <t>重庆韵琪餐厅</t>
  </si>
  <si>
    <t>江北区红亮餐饮</t>
  </si>
  <si>
    <t>重庆福质鲜餐饮</t>
  </si>
  <si>
    <t>江北区欢乐迪量贩歌城</t>
  </si>
  <si>
    <t>重庆罗庄旅游开发</t>
  </si>
  <si>
    <t>荷花山庄</t>
    <phoneticPr fontId="2" type="noConversion"/>
  </si>
  <si>
    <t>江北区君龙梁山鸡李记参观</t>
  </si>
  <si>
    <t>江北区锦禧东原大酒楼</t>
  </si>
  <si>
    <t>史贝斯娱乐</t>
  </si>
  <si>
    <t>合川区三江国宴</t>
    <phoneticPr fontId="2" type="noConversion"/>
  </si>
  <si>
    <t>12月3日 外出晚餐</t>
    <phoneticPr fontId="2" type="noConversion"/>
  </si>
  <si>
    <t>12月4日 外出午餐</t>
    <phoneticPr fontId="2" type="noConversion"/>
  </si>
  <si>
    <t xml:space="preserve"> 12月4日 外出晚餐</t>
    <phoneticPr fontId="2" type="noConversion"/>
  </si>
  <si>
    <t>3日晚4日凌晨</t>
    <phoneticPr fontId="2" type="noConversion"/>
  </si>
  <si>
    <t>12月5日 外出午餐</t>
    <phoneticPr fontId="2" type="noConversion"/>
  </si>
  <si>
    <t>12月5日 外出晚餐</t>
    <phoneticPr fontId="2" type="noConversion"/>
  </si>
  <si>
    <t>机票+高铁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</si>
</sst>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_);[Red]\(\¥#,##0\)"/>
    <numFmt numFmtId="177" formatCode="\¥#,##0.00_);[Red]\(\¥#,##0.00\)"/>
    <numFmt numFmtId="178" formatCode="#,##0.00_);[Red]\(#,##0.00\)"/>
    <numFmt numFmtId="179" formatCode="#,##0.0;[Red]\-#,##0.0"/>
  </numFmts>
  <fonts count="16" x14ac:knownFonts="1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2" borderId="0" xfId="0" applyFont="1" applyFill="1"/>
    <xf numFmtId="9" fontId="13" fillId="0" borderId="4" xfId="0" applyNumberFormat="1" applyFont="1" applyBorder="1" applyAlignment="1">
      <alignment horizontal="center" vertical="center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25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8" fontId="11" fillId="0" borderId="15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177" fontId="11" fillId="2" borderId="15" xfId="0" applyNumberFormat="1" applyFont="1" applyFill="1" applyBorder="1" applyAlignment="1">
      <alignment horizontal="center" vertical="center" wrapText="1"/>
    </xf>
    <xf numFmtId="58" fontId="13" fillId="0" borderId="1" xfId="0" applyNumberFormat="1" applyFont="1" applyBorder="1" applyAlignment="1">
      <alignment horizontal="center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0" fontId="9" fillId="2" borderId="1" xfId="0" applyFont="1" applyFill="1" applyBorder="1"/>
    <xf numFmtId="176" fontId="11" fillId="0" borderId="1" xfId="0" applyNumberFormat="1" applyFont="1" applyBorder="1" applyAlignment="1">
      <alignment vertical="center" wrapText="1"/>
    </xf>
    <xf numFmtId="9" fontId="11" fillId="0" borderId="15" xfId="0" applyNumberFormat="1" applyFont="1" applyBorder="1" applyAlignment="1">
      <alignment vertical="center" wrapText="1"/>
    </xf>
    <xf numFmtId="0" fontId="9" fillId="2" borderId="15" xfId="0" applyFont="1" applyFill="1" applyBorder="1"/>
    <xf numFmtId="176" fontId="11" fillId="0" borderId="15" xfId="0" applyNumberFormat="1" applyFont="1" applyBorder="1" applyAlignment="1">
      <alignment vertical="center" wrapText="1"/>
    </xf>
    <xf numFmtId="177" fontId="11" fillId="0" borderId="28" xfId="0" applyNumberFormat="1" applyFont="1" applyBorder="1" applyAlignment="1">
      <alignment vertical="center" wrapText="1"/>
    </xf>
    <xf numFmtId="0" fontId="4" fillId="2" borderId="27" xfId="0" applyFont="1" applyFill="1" applyBorder="1"/>
    <xf numFmtId="177" fontId="11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2" borderId="31" xfId="0" applyFont="1" applyFill="1" applyBorder="1"/>
    <xf numFmtId="9" fontId="11" fillId="0" borderId="18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77" fontId="10" fillId="2" borderId="2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8" fontId="9" fillId="2" borderId="29" xfId="0" applyNumberFormat="1" applyFont="1" applyFill="1" applyBorder="1" applyAlignment="1">
      <alignment vertical="center"/>
    </xf>
    <xf numFmtId="177" fontId="10" fillId="0" borderId="25" xfId="0" applyNumberFormat="1" applyFont="1" applyBorder="1" applyAlignment="1">
      <alignment horizontal="center" vertical="center" wrapText="1"/>
    </xf>
    <xf numFmtId="176" fontId="11" fillId="0" borderId="18" xfId="0" applyNumberFormat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179" fontId="11" fillId="0" borderId="1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center" vertical="center" wrapText="1"/>
    </xf>
    <xf numFmtId="177" fontId="13" fillId="2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8" fontId="13" fillId="0" borderId="1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horizontal="center" vertical="center" wrapText="1"/>
    </xf>
    <xf numFmtId="38" fontId="13" fillId="0" borderId="15" xfId="0" applyNumberFormat="1" applyFont="1" applyBorder="1" applyAlignment="1">
      <alignment horizontal="center" vertical="center" wrapText="1"/>
    </xf>
    <xf numFmtId="58" fontId="13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58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3019-6148-4999-9F32-B04A8DC30131}">
  <sheetPr>
    <pageSetUpPr fitToPage="1"/>
  </sheetPr>
  <dimension ref="A1:L209"/>
  <sheetViews>
    <sheetView tabSelected="1" topLeftCell="A16" zoomScale="85" zoomScaleNormal="85" workbookViewId="0">
      <selection activeCell="J26" sqref="J26"/>
    </sheetView>
  </sheetViews>
  <sheetFormatPr defaultColWidth="9" defaultRowHeight="0" customHeight="1" zeroHeight="1" x14ac:dyDescent="0.4"/>
  <cols>
    <col min="1" max="1" width="2.77734375" style="23" customWidth="1"/>
    <col min="2" max="2" width="12.109375" style="23" customWidth="1"/>
    <col min="3" max="3" width="33.88671875" style="23" bestFit="1" customWidth="1"/>
    <col min="4" max="4" width="25.21875" style="26" customWidth="1"/>
    <col min="5" max="5" width="13.6640625" style="27" customWidth="1"/>
    <col min="6" max="6" width="15.6640625" style="27" customWidth="1"/>
    <col min="7" max="7" width="10.33203125" style="28" customWidth="1"/>
    <col min="8" max="8" width="11.44140625" style="27" customWidth="1"/>
    <col min="9" max="10" width="19.109375" style="23" customWidth="1"/>
    <col min="11" max="11" width="33.88671875" style="23" customWidth="1"/>
    <col min="12" max="12" width="39.77734375" style="23" bestFit="1" customWidth="1"/>
    <col min="13" max="16384" width="9" style="23"/>
  </cols>
  <sheetData>
    <row r="1" spans="2:12" s="1" customFormat="1" ht="54" customHeight="1" x14ac:dyDescent="0.25">
      <c r="B1" s="117" t="s">
        <v>51</v>
      </c>
      <c r="C1" s="117"/>
      <c r="D1" s="117"/>
      <c r="E1" s="117"/>
      <c r="F1" s="117"/>
      <c r="G1" s="117"/>
      <c r="H1" s="117"/>
      <c r="I1" s="117"/>
      <c r="J1" s="117"/>
      <c r="K1" s="117"/>
    </row>
    <row r="2" spans="2:12" s="1" customFormat="1" ht="20.25" customHeight="1" x14ac:dyDescent="0.25">
      <c r="B2" s="2" t="s">
        <v>0</v>
      </c>
      <c r="C2" s="3" t="s">
        <v>1</v>
      </c>
      <c r="D2" s="4" t="s">
        <v>2</v>
      </c>
      <c r="E2" s="5"/>
      <c r="F2" s="2" t="s">
        <v>3</v>
      </c>
      <c r="G2" s="118" t="s">
        <v>54</v>
      </c>
      <c r="H2" s="119"/>
      <c r="I2" s="119"/>
      <c r="J2" s="119"/>
      <c r="K2" s="120"/>
    </row>
    <row r="3" spans="2:12" s="1" customFormat="1" ht="20.25" customHeight="1" x14ac:dyDescent="0.25">
      <c r="B3" s="4" t="s">
        <v>4</v>
      </c>
      <c r="C3" s="6"/>
      <c r="D3" s="2" t="s">
        <v>5</v>
      </c>
      <c r="E3" s="6"/>
      <c r="F3" s="4" t="s">
        <v>6</v>
      </c>
      <c r="G3" s="121" t="s">
        <v>63</v>
      </c>
      <c r="H3" s="122"/>
      <c r="I3" s="122"/>
      <c r="J3" s="122"/>
      <c r="K3" s="123"/>
    </row>
    <row r="4" spans="2:12" s="1" customFormat="1" ht="15.75" customHeight="1" x14ac:dyDescent="0.25"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2:12" s="11" customFormat="1" ht="36" customHeight="1" thickBot="1" x14ac:dyDescent="0.3">
      <c r="B5" s="7" t="s">
        <v>7</v>
      </c>
      <c r="C5" s="8" t="s">
        <v>8</v>
      </c>
      <c r="D5" s="9" t="s">
        <v>9</v>
      </c>
      <c r="E5" s="7" t="s">
        <v>10</v>
      </c>
      <c r="F5" s="7" t="s">
        <v>11</v>
      </c>
      <c r="G5" s="10" t="s">
        <v>12</v>
      </c>
      <c r="H5" s="32" t="s">
        <v>11</v>
      </c>
      <c r="I5" s="32" t="s">
        <v>13</v>
      </c>
      <c r="J5" s="32" t="s">
        <v>14</v>
      </c>
      <c r="K5" s="32" t="s">
        <v>15</v>
      </c>
    </row>
    <row r="6" spans="2:12" s="11" customFormat="1" ht="20.25" customHeight="1" x14ac:dyDescent="0.25">
      <c r="B6" s="105" t="s">
        <v>16</v>
      </c>
      <c r="C6" s="12" t="s">
        <v>17</v>
      </c>
      <c r="D6" s="13" t="s">
        <v>76</v>
      </c>
      <c r="E6" s="14">
        <v>1</v>
      </c>
      <c r="F6" s="15" t="s">
        <v>65</v>
      </c>
      <c r="G6" s="14">
        <v>1</v>
      </c>
      <c r="H6" s="15" t="s">
        <v>19</v>
      </c>
      <c r="I6" s="33">
        <v>35643</v>
      </c>
      <c r="J6" s="33">
        <f>I6*G6*E6</f>
        <v>35643</v>
      </c>
      <c r="K6" s="16" t="s">
        <v>97</v>
      </c>
    </row>
    <row r="7" spans="2:12" s="11" customFormat="1" ht="23.55" customHeight="1" thickBot="1" x14ac:dyDescent="0.3">
      <c r="B7" s="103"/>
      <c r="C7" s="114" t="s">
        <v>20</v>
      </c>
      <c r="D7" s="104"/>
      <c r="E7" s="104"/>
      <c r="F7" s="104"/>
      <c r="G7" s="104"/>
      <c r="H7" s="115"/>
      <c r="I7" s="45"/>
      <c r="J7" s="34">
        <f>SUM(J6)</f>
        <v>35643</v>
      </c>
      <c r="K7" s="20"/>
    </row>
    <row r="8" spans="2:12" s="11" customFormat="1" ht="20.25" customHeight="1" x14ac:dyDescent="0.25">
      <c r="B8" s="105" t="s">
        <v>21</v>
      </c>
      <c r="C8" s="107" t="s">
        <v>53</v>
      </c>
      <c r="D8" s="40" t="s">
        <v>67</v>
      </c>
      <c r="E8" s="41">
        <v>33</v>
      </c>
      <c r="F8" s="42" t="s">
        <v>22</v>
      </c>
      <c r="G8" s="41">
        <v>1</v>
      </c>
      <c r="H8" s="42" t="s">
        <v>23</v>
      </c>
      <c r="I8" s="43">
        <v>390</v>
      </c>
      <c r="J8" s="33">
        <f>I8*G8*E8</f>
        <v>12870</v>
      </c>
      <c r="K8" s="21"/>
      <c r="L8" s="39"/>
    </row>
    <row r="9" spans="2:12" s="11" customFormat="1" ht="20.25" customHeight="1" x14ac:dyDescent="0.25">
      <c r="B9" s="106"/>
      <c r="C9" s="108"/>
      <c r="D9" s="40" t="s">
        <v>66</v>
      </c>
      <c r="E9" s="41">
        <v>33</v>
      </c>
      <c r="F9" s="42" t="s">
        <v>22</v>
      </c>
      <c r="G9" s="41">
        <v>1</v>
      </c>
      <c r="H9" s="42" t="s">
        <v>23</v>
      </c>
      <c r="I9" s="43">
        <v>390</v>
      </c>
      <c r="J9" s="35">
        <f t="shared" ref="J9:J12" si="0">I9*G9*E9</f>
        <v>12870</v>
      </c>
      <c r="K9" s="21"/>
      <c r="L9" s="71"/>
    </row>
    <row r="10" spans="2:12" s="11" customFormat="1" ht="20.25" customHeight="1" x14ac:dyDescent="0.25">
      <c r="B10" s="106"/>
      <c r="C10" s="108"/>
      <c r="D10" s="40" t="s">
        <v>68</v>
      </c>
      <c r="E10" s="41">
        <v>23</v>
      </c>
      <c r="F10" s="42" t="s">
        <v>22</v>
      </c>
      <c r="G10" s="41">
        <v>1</v>
      </c>
      <c r="H10" s="42" t="s">
        <v>23</v>
      </c>
      <c r="I10" s="43">
        <v>390</v>
      </c>
      <c r="J10" s="35">
        <f t="shared" si="0"/>
        <v>8970</v>
      </c>
      <c r="K10" s="21"/>
      <c r="L10" s="71"/>
    </row>
    <row r="11" spans="2:12" s="11" customFormat="1" ht="20.25" customHeight="1" x14ac:dyDescent="0.25">
      <c r="B11" s="106"/>
      <c r="C11" s="108"/>
      <c r="D11" s="40" t="s">
        <v>68</v>
      </c>
      <c r="E11" s="41">
        <v>2</v>
      </c>
      <c r="F11" s="42" t="s">
        <v>22</v>
      </c>
      <c r="G11" s="72">
        <v>0.5</v>
      </c>
      <c r="H11" s="42" t="s">
        <v>23</v>
      </c>
      <c r="I11" s="43">
        <v>390</v>
      </c>
      <c r="J11" s="35">
        <f t="shared" si="0"/>
        <v>390</v>
      </c>
      <c r="K11" s="21"/>
      <c r="L11" s="71"/>
    </row>
    <row r="12" spans="2:12" s="11" customFormat="1" ht="20.25" customHeight="1" x14ac:dyDescent="0.25">
      <c r="B12" s="106"/>
      <c r="C12" s="109"/>
      <c r="D12" s="40" t="s">
        <v>69</v>
      </c>
      <c r="E12" s="41">
        <v>1</v>
      </c>
      <c r="F12" s="42" t="s">
        <v>22</v>
      </c>
      <c r="G12" s="41">
        <v>1</v>
      </c>
      <c r="H12" s="42" t="s">
        <v>23</v>
      </c>
      <c r="I12" s="43">
        <v>390</v>
      </c>
      <c r="J12" s="35">
        <f t="shared" si="0"/>
        <v>390</v>
      </c>
      <c r="K12" s="21"/>
      <c r="L12" s="71"/>
    </row>
    <row r="13" spans="2:12" s="11" customFormat="1" ht="20.25" customHeight="1" thickBot="1" x14ac:dyDescent="0.3">
      <c r="B13" s="103"/>
      <c r="C13" s="104" t="s">
        <v>24</v>
      </c>
      <c r="D13" s="104"/>
      <c r="E13" s="104"/>
      <c r="F13" s="104"/>
      <c r="G13" s="104"/>
      <c r="H13" s="104"/>
      <c r="I13" s="36"/>
      <c r="J13" s="34">
        <f>SUM(J8:J12)</f>
        <v>35490</v>
      </c>
      <c r="K13" s="21"/>
    </row>
    <row r="14" spans="2:12" s="11" customFormat="1" ht="17.399999999999999" x14ac:dyDescent="0.25">
      <c r="B14" s="91" t="s">
        <v>25</v>
      </c>
      <c r="C14" s="86" t="s">
        <v>91</v>
      </c>
      <c r="D14" s="80" t="s">
        <v>77</v>
      </c>
      <c r="E14" s="78">
        <v>1</v>
      </c>
      <c r="F14" s="78" t="s">
        <v>50</v>
      </c>
      <c r="G14" s="81">
        <v>1</v>
      </c>
      <c r="H14" s="78" t="s">
        <v>70</v>
      </c>
      <c r="I14" s="82">
        <v>4660</v>
      </c>
      <c r="J14" s="83">
        <f t="shared" ref="J14:J19" si="1">I14*G14*E14</f>
        <v>4660</v>
      </c>
      <c r="K14" s="83"/>
      <c r="L14" s="95"/>
    </row>
    <row r="15" spans="2:12" s="11" customFormat="1" ht="20.25" customHeight="1" x14ac:dyDescent="0.25">
      <c r="B15" s="93"/>
      <c r="C15" s="86" t="s">
        <v>91</v>
      </c>
      <c r="D15" s="90" t="s">
        <v>82</v>
      </c>
      <c r="E15" s="78">
        <v>1</v>
      </c>
      <c r="F15" s="78" t="s">
        <v>50</v>
      </c>
      <c r="G15" s="78">
        <v>1</v>
      </c>
      <c r="H15" s="78" t="s">
        <v>70</v>
      </c>
      <c r="I15" s="82">
        <v>1930</v>
      </c>
      <c r="J15" s="37">
        <f t="shared" si="1"/>
        <v>1930</v>
      </c>
      <c r="K15" s="82" t="s">
        <v>94</v>
      </c>
      <c r="L15" s="95"/>
    </row>
    <row r="16" spans="2:12" s="11" customFormat="1" ht="17.399999999999999" x14ac:dyDescent="0.25">
      <c r="B16" s="92"/>
      <c r="C16" s="86">
        <v>44168</v>
      </c>
      <c r="D16" s="89" t="s">
        <v>89</v>
      </c>
      <c r="E16" s="78">
        <v>1</v>
      </c>
      <c r="F16" s="78" t="s">
        <v>50</v>
      </c>
      <c r="G16" s="85">
        <v>1</v>
      </c>
      <c r="H16" s="78" t="s">
        <v>70</v>
      </c>
      <c r="I16" s="82">
        <v>3200</v>
      </c>
      <c r="J16" s="79">
        <f t="shared" si="1"/>
        <v>3200</v>
      </c>
      <c r="K16" s="82"/>
      <c r="L16" s="95"/>
    </row>
    <row r="17" spans="2:12" s="11" customFormat="1" ht="17.399999999999999" x14ac:dyDescent="0.25">
      <c r="B17" s="92"/>
      <c r="C17" s="86" t="s">
        <v>92</v>
      </c>
      <c r="D17" s="89" t="s">
        <v>78</v>
      </c>
      <c r="E17" s="78">
        <v>1</v>
      </c>
      <c r="F17" s="78" t="s">
        <v>50</v>
      </c>
      <c r="G17" s="85">
        <v>1</v>
      </c>
      <c r="H17" s="78" t="s">
        <v>70</v>
      </c>
      <c r="I17" s="82">
        <v>14208</v>
      </c>
      <c r="J17" s="79">
        <f t="shared" si="1"/>
        <v>14208</v>
      </c>
      <c r="K17" s="82" t="s">
        <v>90</v>
      </c>
      <c r="L17" s="95"/>
    </row>
    <row r="18" spans="2:12" s="11" customFormat="1" ht="20.25" customHeight="1" x14ac:dyDescent="0.25">
      <c r="B18" s="93"/>
      <c r="C18" s="86" t="s">
        <v>93</v>
      </c>
      <c r="D18" s="90" t="s">
        <v>79</v>
      </c>
      <c r="E18" s="78">
        <v>1</v>
      </c>
      <c r="F18" s="78" t="s">
        <v>50</v>
      </c>
      <c r="G18" s="78">
        <v>1</v>
      </c>
      <c r="H18" s="78" t="s">
        <v>70</v>
      </c>
      <c r="I18" s="82">
        <v>18425</v>
      </c>
      <c r="J18" s="37">
        <f t="shared" si="1"/>
        <v>18425</v>
      </c>
      <c r="K18" s="82" t="s">
        <v>80</v>
      </c>
      <c r="L18" s="95"/>
    </row>
    <row r="19" spans="2:12" s="11" customFormat="1" ht="20.25" customHeight="1" x14ac:dyDescent="0.25">
      <c r="B19" s="93"/>
      <c r="C19" s="86" t="s">
        <v>95</v>
      </c>
      <c r="D19" s="90" t="s">
        <v>85</v>
      </c>
      <c r="E19" s="78">
        <v>1</v>
      </c>
      <c r="F19" s="78" t="s">
        <v>50</v>
      </c>
      <c r="G19" s="78">
        <v>1</v>
      </c>
      <c r="H19" s="78" t="s">
        <v>70</v>
      </c>
      <c r="I19" s="82">
        <v>6000</v>
      </c>
      <c r="J19" s="37">
        <f t="shared" si="1"/>
        <v>6000</v>
      </c>
      <c r="K19" s="82" t="s">
        <v>86</v>
      </c>
      <c r="L19" s="95"/>
    </row>
    <row r="20" spans="2:12" s="11" customFormat="1" ht="20.25" customHeight="1" x14ac:dyDescent="0.25">
      <c r="B20" s="93"/>
      <c r="C20" s="86" t="s">
        <v>96</v>
      </c>
      <c r="D20" s="90" t="s">
        <v>81</v>
      </c>
      <c r="E20" s="78">
        <v>1</v>
      </c>
      <c r="F20" s="78" t="s">
        <v>50</v>
      </c>
      <c r="G20" s="78">
        <v>1</v>
      </c>
      <c r="H20" s="78" t="s">
        <v>70</v>
      </c>
      <c r="I20" s="82">
        <v>3199</v>
      </c>
      <c r="J20" s="37">
        <f t="shared" ref="J20" si="2">I20*G20*E20</f>
        <v>3199</v>
      </c>
      <c r="K20" s="82"/>
      <c r="L20" s="95"/>
    </row>
    <row r="21" spans="2:12" s="11" customFormat="1" ht="20.25" customHeight="1" x14ac:dyDescent="0.25">
      <c r="B21" s="93"/>
      <c r="C21" s="86">
        <v>44170</v>
      </c>
      <c r="D21" s="90" t="s">
        <v>83</v>
      </c>
      <c r="E21" s="78">
        <v>1</v>
      </c>
      <c r="F21" s="78" t="s">
        <v>50</v>
      </c>
      <c r="G21" s="78">
        <v>1</v>
      </c>
      <c r="H21" s="78" t="s">
        <v>70</v>
      </c>
      <c r="I21" s="82">
        <v>9850</v>
      </c>
      <c r="J21" s="37">
        <f>I21*G21*E21</f>
        <v>9850</v>
      </c>
      <c r="K21" s="82"/>
      <c r="L21" s="95"/>
    </row>
    <row r="22" spans="2:12" s="11" customFormat="1" ht="20.25" customHeight="1" x14ac:dyDescent="0.25">
      <c r="B22" s="93"/>
      <c r="C22" s="86">
        <v>44171</v>
      </c>
      <c r="D22" s="90" t="s">
        <v>84</v>
      </c>
      <c r="E22" s="78">
        <v>1</v>
      </c>
      <c r="F22" s="78" t="s">
        <v>50</v>
      </c>
      <c r="G22" s="78">
        <v>1</v>
      </c>
      <c r="H22" s="78" t="s">
        <v>70</v>
      </c>
      <c r="I22" s="82">
        <v>698</v>
      </c>
      <c r="J22" s="79">
        <f>I22*G22*E22</f>
        <v>698</v>
      </c>
      <c r="K22" s="82"/>
      <c r="L22" s="95"/>
    </row>
    <row r="23" spans="2:12" s="11" customFormat="1" ht="20.25" customHeight="1" x14ac:dyDescent="0.25">
      <c r="B23" s="93"/>
      <c r="C23" s="86">
        <v>44172</v>
      </c>
      <c r="D23" s="90" t="s">
        <v>83</v>
      </c>
      <c r="E23" s="78">
        <v>1</v>
      </c>
      <c r="F23" s="78" t="s">
        <v>50</v>
      </c>
      <c r="G23" s="78">
        <v>1</v>
      </c>
      <c r="H23" s="78" t="s">
        <v>70</v>
      </c>
      <c r="I23" s="82">
        <v>8646</v>
      </c>
      <c r="J23" s="79">
        <f>I23*G23*E23</f>
        <v>8646</v>
      </c>
      <c r="K23" s="82"/>
      <c r="L23" s="95"/>
    </row>
    <row r="24" spans="2:12" s="11" customFormat="1" ht="20.25" customHeight="1" x14ac:dyDescent="0.25">
      <c r="B24" s="93"/>
      <c r="C24" s="86">
        <v>44172</v>
      </c>
      <c r="D24" s="90" t="s">
        <v>87</v>
      </c>
      <c r="E24" s="78">
        <v>1</v>
      </c>
      <c r="F24" s="78" t="s">
        <v>50</v>
      </c>
      <c r="G24" s="78">
        <v>1</v>
      </c>
      <c r="H24" s="78" t="s">
        <v>70</v>
      </c>
      <c r="I24" s="82">
        <v>2910</v>
      </c>
      <c r="J24" s="79">
        <f t="shared" ref="J24:J25" si="3">I24*G24*E24</f>
        <v>2910</v>
      </c>
      <c r="K24" s="82"/>
      <c r="L24" s="95"/>
    </row>
    <row r="25" spans="2:12" s="11" customFormat="1" ht="20.25" customHeight="1" x14ac:dyDescent="0.25">
      <c r="B25" s="93"/>
      <c r="C25" s="86">
        <v>44172</v>
      </c>
      <c r="D25" s="90" t="s">
        <v>88</v>
      </c>
      <c r="E25" s="78">
        <v>1</v>
      </c>
      <c r="F25" s="78" t="s">
        <v>50</v>
      </c>
      <c r="G25" s="78">
        <v>1</v>
      </c>
      <c r="H25" s="78" t="s">
        <v>70</v>
      </c>
      <c r="I25" s="82">
        <v>4000</v>
      </c>
      <c r="J25" s="79">
        <f t="shared" si="3"/>
        <v>4000</v>
      </c>
      <c r="K25" s="82"/>
      <c r="L25" s="95"/>
    </row>
    <row r="26" spans="2:12" s="11" customFormat="1" ht="18" customHeight="1" x14ac:dyDescent="0.25">
      <c r="B26" s="93"/>
      <c r="C26" s="22" t="s">
        <v>52</v>
      </c>
      <c r="D26" s="90" t="s">
        <v>52</v>
      </c>
      <c r="E26" s="78">
        <v>1</v>
      </c>
      <c r="F26" s="78" t="s">
        <v>27</v>
      </c>
      <c r="G26" s="78">
        <v>1</v>
      </c>
      <c r="H26" s="78" t="s">
        <v>28</v>
      </c>
      <c r="I26" s="37">
        <v>39750</v>
      </c>
      <c r="J26" s="79">
        <f>I26*G26*E26</f>
        <v>39750</v>
      </c>
      <c r="K26" s="37"/>
      <c r="L26" s="95"/>
    </row>
    <row r="27" spans="2:12" s="11" customFormat="1" ht="18" customHeight="1" thickBot="1" x14ac:dyDescent="0.3">
      <c r="B27" s="94"/>
      <c r="C27" s="96" t="s">
        <v>29</v>
      </c>
      <c r="D27" s="96"/>
      <c r="E27" s="96"/>
      <c r="F27" s="96"/>
      <c r="G27" s="96"/>
      <c r="H27" s="96"/>
      <c r="I27" s="45"/>
      <c r="J27" s="34">
        <f>SUM(J14:J26)</f>
        <v>117476</v>
      </c>
      <c r="K27" s="21"/>
    </row>
    <row r="28" spans="2:12" s="11" customFormat="1" ht="17.399999999999999" x14ac:dyDescent="0.25">
      <c r="B28" s="110" t="s">
        <v>30</v>
      </c>
      <c r="C28" s="112" t="s">
        <v>31</v>
      </c>
      <c r="D28" s="77" t="s">
        <v>55</v>
      </c>
      <c r="E28" s="85"/>
      <c r="F28" s="84" t="s">
        <v>18</v>
      </c>
      <c r="G28" s="85">
        <v>1</v>
      </c>
      <c r="H28" s="84" t="s">
        <v>32</v>
      </c>
      <c r="I28" s="79">
        <v>30</v>
      </c>
      <c r="J28" s="83">
        <f>I28*E28</f>
        <v>0</v>
      </c>
      <c r="K28" s="68"/>
    </row>
    <row r="29" spans="2:12" s="11" customFormat="1" ht="17.399999999999999" x14ac:dyDescent="0.25">
      <c r="B29" s="106"/>
      <c r="C29" s="113"/>
      <c r="D29" s="17" t="s">
        <v>56</v>
      </c>
      <c r="E29" s="18">
        <v>24</v>
      </c>
      <c r="F29" s="19" t="s">
        <v>18</v>
      </c>
      <c r="G29" s="18">
        <v>1</v>
      </c>
      <c r="H29" s="19" t="s">
        <v>32</v>
      </c>
      <c r="I29" s="35">
        <v>110</v>
      </c>
      <c r="J29" s="35">
        <f>I29*E29</f>
        <v>2640</v>
      </c>
      <c r="K29" s="69"/>
    </row>
    <row r="30" spans="2:12" s="11" customFormat="1" ht="17.399999999999999" x14ac:dyDescent="0.25">
      <c r="B30" s="106"/>
      <c r="C30" s="113"/>
      <c r="D30" s="17" t="s">
        <v>59</v>
      </c>
      <c r="E30" s="18">
        <v>24</v>
      </c>
      <c r="F30" s="19" t="s">
        <v>18</v>
      </c>
      <c r="G30" s="18">
        <v>1</v>
      </c>
      <c r="H30" s="19" t="s">
        <v>32</v>
      </c>
      <c r="I30" s="35">
        <v>15</v>
      </c>
      <c r="J30" s="35">
        <f>I30*E30</f>
        <v>360</v>
      </c>
      <c r="K30" s="46"/>
      <c r="L30" s="75"/>
    </row>
    <row r="31" spans="2:12" s="11" customFormat="1" ht="17.399999999999999" x14ac:dyDescent="0.25">
      <c r="B31" s="106"/>
      <c r="C31" s="113"/>
      <c r="D31" s="17" t="s">
        <v>58</v>
      </c>
      <c r="E31" s="18">
        <v>1</v>
      </c>
      <c r="F31" s="19" t="s">
        <v>18</v>
      </c>
      <c r="G31" s="18">
        <v>1</v>
      </c>
      <c r="H31" s="19" t="s">
        <v>32</v>
      </c>
      <c r="I31" s="35">
        <v>300</v>
      </c>
      <c r="J31" s="35">
        <f>I31*E31</f>
        <v>300</v>
      </c>
      <c r="K31" s="46"/>
      <c r="L31" s="75"/>
    </row>
    <row r="32" spans="2:12" s="11" customFormat="1" ht="18" thickBot="1" x14ac:dyDescent="0.3">
      <c r="B32" s="111"/>
      <c r="C32" s="114" t="s">
        <v>33</v>
      </c>
      <c r="D32" s="104"/>
      <c r="E32" s="104"/>
      <c r="F32" s="104"/>
      <c r="G32" s="104"/>
      <c r="H32" s="115"/>
      <c r="I32" s="45"/>
      <c r="J32" s="45">
        <f>SUM(J28:J31)</f>
        <v>3300</v>
      </c>
      <c r="K32" s="20"/>
    </row>
    <row r="33" spans="1:12" s="11" customFormat="1" ht="17.399999999999999" x14ac:dyDescent="0.25">
      <c r="B33" s="110" t="s">
        <v>71</v>
      </c>
      <c r="C33" s="88" t="s">
        <v>72</v>
      </c>
      <c r="D33" s="40" t="s">
        <v>73</v>
      </c>
      <c r="E33" s="41">
        <v>7</v>
      </c>
      <c r="F33" s="42" t="s">
        <v>74</v>
      </c>
      <c r="G33" s="41">
        <v>1</v>
      </c>
      <c r="H33" s="42" t="s">
        <v>75</v>
      </c>
      <c r="I33" s="79">
        <v>600</v>
      </c>
      <c r="J33" s="43">
        <f>I33*G33*E33</f>
        <v>4200</v>
      </c>
      <c r="K33" s="87"/>
    </row>
    <row r="34" spans="1:12" s="11" customFormat="1" ht="17.399999999999999" x14ac:dyDescent="0.25">
      <c r="B34" s="106"/>
      <c r="C34" s="44" t="s">
        <v>61</v>
      </c>
      <c r="D34" s="29" t="s">
        <v>60</v>
      </c>
      <c r="E34" s="30">
        <v>1</v>
      </c>
      <c r="F34" s="31" t="s">
        <v>34</v>
      </c>
      <c r="G34" s="30">
        <v>1</v>
      </c>
      <c r="H34" s="31" t="s">
        <v>35</v>
      </c>
      <c r="I34" s="37">
        <v>1800</v>
      </c>
      <c r="J34" s="35">
        <f>I34*G34*E34</f>
        <v>1800</v>
      </c>
      <c r="K34" s="47"/>
      <c r="L34" s="75"/>
    </row>
    <row r="35" spans="1:12" s="11" customFormat="1" ht="17.399999999999999" x14ac:dyDescent="0.25">
      <c r="B35" s="106"/>
      <c r="C35" s="44" t="s">
        <v>57</v>
      </c>
      <c r="D35" s="29" t="s">
        <v>60</v>
      </c>
      <c r="E35" s="30">
        <v>1</v>
      </c>
      <c r="F35" s="31" t="s">
        <v>34</v>
      </c>
      <c r="G35" s="30">
        <v>1</v>
      </c>
      <c r="H35" s="31" t="s">
        <v>35</v>
      </c>
      <c r="I35" s="37">
        <v>2600</v>
      </c>
      <c r="J35" s="35">
        <f>I35*G35*E35</f>
        <v>2600</v>
      </c>
      <c r="K35" s="47"/>
      <c r="L35" s="75"/>
    </row>
    <row r="36" spans="1:12" s="11" customFormat="1" ht="17.399999999999999" x14ac:dyDescent="0.25">
      <c r="B36" s="106"/>
      <c r="C36" s="44" t="s">
        <v>62</v>
      </c>
      <c r="D36" s="29" t="s">
        <v>60</v>
      </c>
      <c r="E36" s="30">
        <v>1</v>
      </c>
      <c r="F36" s="31" t="s">
        <v>34</v>
      </c>
      <c r="G36" s="30">
        <v>1</v>
      </c>
      <c r="H36" s="31" t="s">
        <v>35</v>
      </c>
      <c r="I36" s="37">
        <v>2500</v>
      </c>
      <c r="J36" s="35">
        <f>I36*G36*E36</f>
        <v>2500</v>
      </c>
      <c r="K36" s="47"/>
      <c r="L36" s="75"/>
    </row>
    <row r="37" spans="1:12" s="11" customFormat="1" ht="18" thickBot="1" x14ac:dyDescent="0.3">
      <c r="B37" s="111"/>
      <c r="C37" s="116" t="s">
        <v>33</v>
      </c>
      <c r="D37" s="116"/>
      <c r="E37" s="116"/>
      <c r="F37" s="116"/>
      <c r="G37" s="116"/>
      <c r="H37" s="116"/>
      <c r="I37" s="45"/>
      <c r="J37" s="45">
        <f>SUM(J33:J36)</f>
        <v>11100</v>
      </c>
      <c r="K37" s="20"/>
      <c r="L37" s="75"/>
    </row>
    <row r="38" spans="1:12" s="11" customFormat="1" ht="18" customHeight="1" x14ac:dyDescent="0.25">
      <c r="B38" s="102"/>
      <c r="C38" s="17" t="s">
        <v>64</v>
      </c>
      <c r="D38" s="17"/>
      <c r="E38" s="18">
        <v>1</v>
      </c>
      <c r="F38" s="19" t="s">
        <v>26</v>
      </c>
      <c r="G38" s="18">
        <v>1</v>
      </c>
      <c r="H38" s="19" t="s">
        <v>36</v>
      </c>
      <c r="I38" s="38">
        <v>800</v>
      </c>
      <c r="J38" s="35">
        <f>I38*G38*E38</f>
        <v>800</v>
      </c>
      <c r="K38" s="70"/>
    </row>
    <row r="39" spans="1:12" s="11" customFormat="1" ht="18" thickBot="1" x14ac:dyDescent="0.3">
      <c r="B39" s="103"/>
      <c r="C39" s="104" t="s">
        <v>37</v>
      </c>
      <c r="D39" s="104"/>
      <c r="E39" s="104"/>
      <c r="F39" s="104"/>
      <c r="G39" s="104"/>
      <c r="H39" s="104"/>
      <c r="I39" s="36"/>
      <c r="J39" s="36">
        <f>SUM(J38:J38)</f>
        <v>800</v>
      </c>
      <c r="K39" s="20"/>
    </row>
    <row r="40" spans="1:12" ht="26.4" customHeight="1" x14ac:dyDescent="0.4">
      <c r="B40" s="73" t="s">
        <v>48</v>
      </c>
      <c r="C40" s="51">
        <v>0.1</v>
      </c>
      <c r="D40" s="52"/>
      <c r="E40" s="53"/>
      <c r="F40" s="53"/>
      <c r="G40" s="53"/>
      <c r="H40" s="53"/>
      <c r="I40" s="33"/>
      <c r="J40" s="43">
        <f>J7*C40</f>
        <v>3564.3</v>
      </c>
      <c r="K40" s="54"/>
      <c r="L40" s="55"/>
    </row>
    <row r="41" spans="1:12" ht="17.399999999999999" x14ac:dyDescent="0.4">
      <c r="B41" s="76" t="s">
        <v>49</v>
      </c>
      <c r="C41" s="48">
        <v>0.1</v>
      </c>
      <c r="D41" s="49"/>
      <c r="E41" s="50"/>
      <c r="F41" s="50"/>
      <c r="G41" s="50"/>
      <c r="H41" s="50"/>
      <c r="I41" s="35"/>
      <c r="J41" s="35">
        <f>J13*C41</f>
        <v>3549</v>
      </c>
      <c r="K41" s="57"/>
      <c r="L41" s="55"/>
    </row>
    <row r="42" spans="1:12" ht="17.399999999999999" x14ac:dyDescent="0.4">
      <c r="A42" s="59"/>
      <c r="B42" s="58" t="s">
        <v>38</v>
      </c>
      <c r="C42" s="24">
        <v>0.1</v>
      </c>
      <c r="D42" s="50"/>
      <c r="E42" s="50"/>
      <c r="F42" s="50"/>
      <c r="G42" s="50"/>
      <c r="H42" s="50"/>
      <c r="I42" s="35"/>
      <c r="J42" s="35">
        <f>(J27+J32+J37+J39)*C42</f>
        <v>13267.6</v>
      </c>
      <c r="K42" s="56"/>
      <c r="L42" s="55"/>
    </row>
    <row r="43" spans="1:12" ht="17.25" customHeight="1" thickBot="1" x14ac:dyDescent="0.45">
      <c r="B43" s="74" t="s">
        <v>39</v>
      </c>
      <c r="C43" s="60">
        <v>0.06</v>
      </c>
      <c r="D43" s="67"/>
      <c r="E43" s="67"/>
      <c r="F43" s="67"/>
      <c r="G43" s="67"/>
      <c r="H43" s="61"/>
      <c r="I43" s="62"/>
      <c r="J43" s="62">
        <f>(J13+J27+J32+J37+J39+J42+J7+J41+J40)*C43</f>
        <v>13451.393999999998</v>
      </c>
      <c r="K43" s="66"/>
      <c r="L43" s="55"/>
    </row>
    <row r="44" spans="1:12" ht="17.399999999999999" x14ac:dyDescent="0.4">
      <c r="B44" s="98" t="s">
        <v>40</v>
      </c>
      <c r="C44" s="99"/>
      <c r="D44" s="99"/>
      <c r="E44" s="99"/>
      <c r="F44" s="99"/>
      <c r="G44" s="99"/>
      <c r="H44" s="99"/>
      <c r="I44" s="63"/>
      <c r="J44" s="64">
        <f>J7+J39+J37+J32+J27+J13+J42+J43+J41+J40</f>
        <v>237641.29399999999</v>
      </c>
      <c r="K44" s="65"/>
    </row>
    <row r="45" spans="1:12" ht="17.399999999999999" x14ac:dyDescent="0.4">
      <c r="B45" s="100" t="s">
        <v>15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2" ht="17.399999999999999" x14ac:dyDescent="0.4">
      <c r="B46" s="101" t="s">
        <v>41</v>
      </c>
      <c r="C46" s="101"/>
      <c r="D46" s="101"/>
      <c r="E46" s="101"/>
      <c r="F46" s="101"/>
      <c r="G46" s="101"/>
      <c r="H46" s="101"/>
      <c r="I46" s="101"/>
      <c r="J46" s="101"/>
      <c r="K46" s="101"/>
    </row>
    <row r="47" spans="1:12" ht="17.399999999999999" hidden="1" x14ac:dyDescent="0.4">
      <c r="B47" s="97" t="s">
        <v>42</v>
      </c>
      <c r="C47" s="97"/>
      <c r="D47" s="97"/>
      <c r="E47" s="97"/>
      <c r="F47" s="97"/>
      <c r="G47" s="97"/>
      <c r="H47" s="97"/>
      <c r="I47" s="97"/>
      <c r="J47" s="97"/>
      <c r="K47" s="97"/>
    </row>
    <row r="48" spans="1:12" ht="17.399999999999999" x14ac:dyDescent="0.4">
      <c r="B48" s="97" t="s">
        <v>43</v>
      </c>
      <c r="C48" s="97"/>
      <c r="D48" s="97"/>
      <c r="E48" s="97"/>
      <c r="F48" s="97"/>
      <c r="G48" s="97"/>
      <c r="H48" s="97"/>
      <c r="I48" s="97"/>
      <c r="J48" s="97"/>
      <c r="K48" s="97"/>
    </row>
    <row r="49" spans="2:11" ht="17.399999999999999" hidden="1" x14ac:dyDescent="0.4">
      <c r="B49" s="97" t="s">
        <v>44</v>
      </c>
      <c r="C49" s="97"/>
      <c r="D49" s="97"/>
      <c r="E49" s="97"/>
      <c r="F49" s="97"/>
      <c r="G49" s="97"/>
      <c r="H49" s="97"/>
      <c r="I49" s="97"/>
      <c r="J49" s="97"/>
      <c r="K49" s="97"/>
    </row>
    <row r="50" spans="2:11" ht="17.399999999999999" x14ac:dyDescent="0.4">
      <c r="B50" s="97" t="s">
        <v>45</v>
      </c>
      <c r="C50" s="97"/>
      <c r="D50" s="97"/>
      <c r="E50" s="97"/>
      <c r="F50" s="97"/>
      <c r="G50" s="97"/>
      <c r="H50" s="97"/>
      <c r="I50" s="97"/>
      <c r="J50" s="97"/>
      <c r="K50" s="97"/>
    </row>
    <row r="51" spans="2:11" ht="17.399999999999999" x14ac:dyDescent="0.4">
      <c r="B51" s="97" t="s">
        <v>46</v>
      </c>
      <c r="C51" s="97"/>
      <c r="D51" s="97"/>
      <c r="E51" s="97"/>
      <c r="F51" s="97"/>
      <c r="G51" s="97"/>
      <c r="H51" s="97"/>
      <c r="I51" s="97"/>
      <c r="J51" s="97"/>
      <c r="K51" s="97"/>
    </row>
    <row r="52" spans="2:11" ht="17.399999999999999" x14ac:dyDescent="0.4">
      <c r="B52" s="97" t="s">
        <v>47</v>
      </c>
      <c r="C52" s="97"/>
      <c r="D52" s="97"/>
      <c r="E52" s="97"/>
      <c r="F52" s="97"/>
      <c r="G52" s="97"/>
      <c r="H52" s="97"/>
      <c r="I52" s="97"/>
      <c r="J52" s="97"/>
      <c r="K52" s="97"/>
    </row>
    <row r="53" spans="2:11" ht="16.5" hidden="1" customHeight="1" x14ac:dyDescent="0.4">
      <c r="D53" s="23"/>
      <c r="E53" s="23"/>
      <c r="F53" s="23"/>
      <c r="G53" s="25"/>
      <c r="H53" s="23"/>
    </row>
    <row r="54" spans="2:11" ht="17.399999999999999" x14ac:dyDescent="0.4">
      <c r="D54" s="23"/>
      <c r="E54" s="23"/>
      <c r="F54" s="23"/>
      <c r="G54" s="25"/>
      <c r="H54" s="23"/>
    </row>
    <row r="55" spans="2:11" ht="17.399999999999999" x14ac:dyDescent="0.4">
      <c r="D55" s="23"/>
      <c r="E55" s="23"/>
      <c r="F55" s="23"/>
      <c r="G55" s="25"/>
      <c r="H55" s="23"/>
    </row>
    <row r="56" spans="2:11" ht="17.399999999999999" x14ac:dyDescent="0.4">
      <c r="D56" s="23"/>
      <c r="E56" s="23"/>
      <c r="F56" s="23"/>
      <c r="G56" s="25"/>
      <c r="H56" s="23"/>
    </row>
    <row r="57" spans="2:11" ht="17.399999999999999" x14ac:dyDescent="0.4">
      <c r="D57" s="23"/>
      <c r="E57" s="23"/>
      <c r="F57" s="23"/>
      <c r="G57" s="25"/>
      <c r="H57" s="23"/>
    </row>
    <row r="58" spans="2:11" ht="17.399999999999999" x14ac:dyDescent="0.4">
      <c r="D58" s="23"/>
      <c r="E58" s="23"/>
      <c r="F58" s="23"/>
      <c r="G58" s="25"/>
      <c r="H58" s="23"/>
    </row>
    <row r="59" spans="2:11" ht="17.399999999999999" x14ac:dyDescent="0.4">
      <c r="D59" s="23"/>
      <c r="E59" s="23"/>
      <c r="F59" s="23"/>
      <c r="G59" s="25"/>
      <c r="H59" s="23"/>
    </row>
    <row r="60" spans="2:11" ht="17.399999999999999" x14ac:dyDescent="0.4">
      <c r="D60" s="23"/>
      <c r="E60" s="23"/>
      <c r="F60" s="23"/>
      <c r="G60" s="25"/>
      <c r="H60" s="23"/>
    </row>
    <row r="61" spans="2:11" ht="17.399999999999999" x14ac:dyDescent="0.4">
      <c r="D61" s="23"/>
      <c r="E61" s="23"/>
      <c r="F61" s="23"/>
      <c r="G61" s="25"/>
      <c r="H61" s="23"/>
    </row>
    <row r="62" spans="2:11" ht="17.399999999999999" x14ac:dyDescent="0.4">
      <c r="D62" s="23"/>
      <c r="E62" s="23"/>
      <c r="F62" s="23"/>
      <c r="G62" s="25"/>
      <c r="H62" s="23"/>
    </row>
    <row r="63" spans="2:11" ht="17.399999999999999" x14ac:dyDescent="0.4">
      <c r="D63" s="23"/>
      <c r="E63" s="23"/>
      <c r="F63" s="23"/>
      <c r="G63" s="25"/>
      <c r="H63" s="23"/>
    </row>
    <row r="64" spans="2:11" ht="17.399999999999999" x14ac:dyDescent="0.4">
      <c r="D64" s="23"/>
      <c r="E64" s="23"/>
      <c r="F64" s="23"/>
      <c r="G64" s="25"/>
      <c r="H64" s="23"/>
    </row>
    <row r="65" spans="4:8" ht="17.399999999999999" x14ac:dyDescent="0.4">
      <c r="D65" s="23"/>
      <c r="E65" s="23"/>
      <c r="F65" s="23"/>
      <c r="G65" s="25"/>
      <c r="H65" s="23"/>
    </row>
    <row r="66" spans="4:8" ht="17.399999999999999" x14ac:dyDescent="0.4">
      <c r="D66" s="23"/>
      <c r="E66" s="23"/>
      <c r="F66" s="23"/>
      <c r="G66" s="25"/>
      <c r="H66" s="23"/>
    </row>
    <row r="67" spans="4:8" ht="17.399999999999999" x14ac:dyDescent="0.4">
      <c r="D67" s="23"/>
      <c r="E67" s="23"/>
      <c r="F67" s="23"/>
      <c r="G67" s="25"/>
      <c r="H67" s="23"/>
    </row>
    <row r="68" spans="4:8" ht="17.399999999999999" x14ac:dyDescent="0.4">
      <c r="D68" s="23"/>
      <c r="E68" s="23"/>
      <c r="F68" s="23"/>
      <c r="G68" s="25"/>
      <c r="H68" s="23"/>
    </row>
    <row r="69" spans="4:8" ht="17.399999999999999" x14ac:dyDescent="0.4">
      <c r="D69" s="23"/>
      <c r="E69" s="23"/>
      <c r="F69" s="23"/>
      <c r="G69" s="25"/>
      <c r="H69" s="23"/>
    </row>
    <row r="70" spans="4:8" ht="17.399999999999999" x14ac:dyDescent="0.4">
      <c r="D70" s="23"/>
      <c r="E70" s="23"/>
      <c r="F70" s="23"/>
      <c r="G70" s="25"/>
      <c r="H70" s="23"/>
    </row>
    <row r="71" spans="4:8" ht="17.399999999999999" x14ac:dyDescent="0.4">
      <c r="D71" s="23"/>
      <c r="E71" s="23"/>
      <c r="F71" s="23"/>
      <c r="G71" s="25"/>
      <c r="H71" s="23"/>
    </row>
    <row r="72" spans="4:8" ht="17.399999999999999" x14ac:dyDescent="0.4">
      <c r="D72" s="23"/>
      <c r="E72" s="23"/>
      <c r="F72" s="23"/>
      <c r="G72" s="25"/>
      <c r="H72" s="23"/>
    </row>
    <row r="73" spans="4:8" ht="17.399999999999999" x14ac:dyDescent="0.4">
      <c r="D73" s="23"/>
      <c r="E73" s="23"/>
      <c r="F73" s="23"/>
      <c r="G73" s="25"/>
      <c r="H73" s="23"/>
    </row>
    <row r="74" spans="4:8" ht="17.399999999999999" x14ac:dyDescent="0.4">
      <c r="D74" s="23"/>
      <c r="E74" s="23"/>
      <c r="F74" s="23"/>
      <c r="G74" s="25"/>
      <c r="H74" s="23"/>
    </row>
    <row r="75" spans="4:8" ht="17.399999999999999" x14ac:dyDescent="0.4">
      <c r="D75" s="23"/>
      <c r="E75" s="23"/>
      <c r="F75" s="23"/>
      <c r="G75" s="25"/>
      <c r="H75" s="23"/>
    </row>
    <row r="76" spans="4:8" ht="17.399999999999999" x14ac:dyDescent="0.4">
      <c r="D76" s="23"/>
      <c r="E76" s="23"/>
      <c r="F76" s="23"/>
      <c r="G76" s="25"/>
      <c r="H76" s="23"/>
    </row>
    <row r="77" spans="4:8" ht="17.399999999999999" x14ac:dyDescent="0.4">
      <c r="D77" s="23"/>
      <c r="E77" s="23"/>
      <c r="F77" s="23"/>
      <c r="G77" s="25"/>
      <c r="H77" s="23"/>
    </row>
    <row r="78" spans="4:8" ht="17.399999999999999" x14ac:dyDescent="0.4">
      <c r="D78" s="23"/>
      <c r="E78" s="23"/>
      <c r="F78" s="23"/>
      <c r="G78" s="25"/>
      <c r="H78" s="23"/>
    </row>
    <row r="79" spans="4:8" ht="17.399999999999999" x14ac:dyDescent="0.4">
      <c r="D79" s="23"/>
      <c r="E79" s="23"/>
      <c r="F79" s="23"/>
      <c r="G79" s="25"/>
      <c r="H79" s="23"/>
    </row>
    <row r="80" spans="4:8" ht="17.399999999999999" x14ac:dyDescent="0.4">
      <c r="D80" s="23"/>
      <c r="E80" s="23"/>
      <c r="F80" s="23"/>
      <c r="G80" s="25"/>
      <c r="H80" s="23"/>
    </row>
    <row r="81" spans="4:8" ht="17.399999999999999" x14ac:dyDescent="0.4">
      <c r="D81" s="23"/>
      <c r="E81" s="23"/>
      <c r="F81" s="23"/>
      <c r="G81" s="25"/>
      <c r="H81" s="23"/>
    </row>
    <row r="82" spans="4:8" ht="17.399999999999999" x14ac:dyDescent="0.4">
      <c r="D82" s="23"/>
      <c r="E82" s="23"/>
      <c r="F82" s="23"/>
      <c r="G82" s="25"/>
      <c r="H82" s="23"/>
    </row>
    <row r="83" spans="4:8" ht="17.399999999999999" x14ac:dyDescent="0.4">
      <c r="D83" s="23"/>
      <c r="E83" s="23"/>
      <c r="F83" s="23"/>
      <c r="G83" s="25"/>
      <c r="H83" s="23"/>
    </row>
    <row r="84" spans="4:8" ht="17.399999999999999" x14ac:dyDescent="0.4">
      <c r="D84" s="23"/>
      <c r="E84" s="23"/>
      <c r="F84" s="23"/>
      <c r="G84" s="25"/>
      <c r="H84" s="23"/>
    </row>
    <row r="85" spans="4:8" ht="17.399999999999999" x14ac:dyDescent="0.4">
      <c r="D85" s="23"/>
      <c r="E85" s="23"/>
      <c r="F85" s="23"/>
      <c r="G85" s="25"/>
      <c r="H85" s="23"/>
    </row>
    <row r="86" spans="4:8" ht="17.399999999999999" x14ac:dyDescent="0.4">
      <c r="D86" s="23"/>
      <c r="E86" s="23"/>
      <c r="F86" s="23"/>
      <c r="G86" s="25"/>
      <c r="H86" s="23"/>
    </row>
    <row r="87" spans="4:8" ht="17.399999999999999" x14ac:dyDescent="0.4">
      <c r="D87" s="23"/>
      <c r="E87" s="23"/>
      <c r="F87" s="23"/>
      <c r="G87" s="25"/>
      <c r="H87" s="23"/>
    </row>
    <row r="88" spans="4:8" ht="17.399999999999999" x14ac:dyDescent="0.4">
      <c r="D88" s="23"/>
      <c r="E88" s="23"/>
      <c r="F88" s="23"/>
      <c r="G88" s="25"/>
      <c r="H88" s="23"/>
    </row>
    <row r="89" spans="4:8" ht="17.399999999999999" x14ac:dyDescent="0.4">
      <c r="D89" s="23"/>
      <c r="E89" s="23"/>
      <c r="F89" s="23"/>
      <c r="G89" s="25"/>
      <c r="H89" s="23"/>
    </row>
    <row r="90" spans="4:8" ht="17.399999999999999" x14ac:dyDescent="0.4">
      <c r="D90" s="23"/>
      <c r="E90" s="23"/>
      <c r="F90" s="23"/>
      <c r="G90" s="25"/>
      <c r="H90" s="23"/>
    </row>
    <row r="91" spans="4:8" ht="17.399999999999999" x14ac:dyDescent="0.4">
      <c r="D91" s="23"/>
      <c r="E91" s="23"/>
      <c r="F91" s="23"/>
      <c r="G91" s="25"/>
      <c r="H91" s="23"/>
    </row>
    <row r="92" spans="4:8" ht="17.399999999999999" x14ac:dyDescent="0.4">
      <c r="D92" s="23"/>
      <c r="E92" s="23"/>
      <c r="F92" s="23"/>
      <c r="G92" s="25"/>
      <c r="H92" s="23"/>
    </row>
    <row r="93" spans="4:8" ht="17.399999999999999" x14ac:dyDescent="0.4">
      <c r="D93" s="23"/>
      <c r="E93" s="23"/>
      <c r="F93" s="23"/>
      <c r="G93" s="25"/>
      <c r="H93" s="23"/>
    </row>
    <row r="94" spans="4:8" ht="17.399999999999999" x14ac:dyDescent="0.4">
      <c r="D94" s="23"/>
      <c r="E94" s="23"/>
      <c r="F94" s="23"/>
      <c r="G94" s="25"/>
      <c r="H94" s="23"/>
    </row>
    <row r="95" spans="4:8" ht="17.399999999999999" x14ac:dyDescent="0.4">
      <c r="D95" s="23"/>
      <c r="E95" s="23"/>
      <c r="F95" s="23"/>
      <c r="G95" s="25"/>
      <c r="H95" s="23"/>
    </row>
    <row r="96" spans="4:8" ht="17.399999999999999" x14ac:dyDescent="0.4">
      <c r="D96" s="23"/>
      <c r="E96" s="23"/>
      <c r="F96" s="23"/>
      <c r="G96" s="25"/>
      <c r="H96" s="23"/>
    </row>
    <row r="97" spans="4:8" ht="17.399999999999999" x14ac:dyDescent="0.4">
      <c r="D97" s="23"/>
      <c r="E97" s="23"/>
      <c r="F97" s="23"/>
      <c r="G97" s="25"/>
      <c r="H97" s="23"/>
    </row>
    <row r="98" spans="4:8" ht="17.399999999999999" x14ac:dyDescent="0.4">
      <c r="D98" s="23"/>
      <c r="E98" s="23"/>
      <c r="F98" s="23"/>
      <c r="G98" s="25"/>
      <c r="H98" s="23"/>
    </row>
    <row r="99" spans="4:8" ht="17.399999999999999" x14ac:dyDescent="0.4">
      <c r="D99" s="23"/>
      <c r="E99" s="23"/>
      <c r="F99" s="23"/>
      <c r="G99" s="25"/>
      <c r="H99" s="23"/>
    </row>
    <row r="100" spans="4:8" ht="17.399999999999999" x14ac:dyDescent="0.4">
      <c r="D100" s="23"/>
      <c r="E100" s="23"/>
      <c r="F100" s="23"/>
      <c r="G100" s="25"/>
      <c r="H100" s="23"/>
    </row>
    <row r="101" spans="4:8" ht="17.399999999999999" x14ac:dyDescent="0.4">
      <c r="D101" s="23"/>
      <c r="E101" s="23"/>
      <c r="F101" s="23"/>
      <c r="G101" s="25"/>
      <c r="H101" s="23"/>
    </row>
    <row r="102" spans="4:8" ht="17.399999999999999" x14ac:dyDescent="0.4">
      <c r="D102" s="23"/>
      <c r="E102" s="23"/>
      <c r="F102" s="23"/>
      <c r="G102" s="25"/>
      <c r="H102" s="23"/>
    </row>
    <row r="103" spans="4:8" ht="17.399999999999999" x14ac:dyDescent="0.4">
      <c r="D103" s="23"/>
      <c r="E103" s="23"/>
      <c r="F103" s="23"/>
      <c r="G103" s="25"/>
      <c r="H103" s="23"/>
    </row>
    <row r="104" spans="4:8" ht="17.399999999999999" x14ac:dyDescent="0.4">
      <c r="D104" s="23"/>
      <c r="E104" s="23"/>
      <c r="F104" s="23"/>
      <c r="G104" s="25"/>
      <c r="H104" s="23"/>
    </row>
    <row r="105" spans="4:8" ht="17.399999999999999" x14ac:dyDescent="0.4">
      <c r="D105" s="23"/>
      <c r="E105" s="23"/>
      <c r="F105" s="23"/>
      <c r="G105" s="25"/>
      <c r="H105" s="23"/>
    </row>
    <row r="106" spans="4:8" ht="17.399999999999999" x14ac:dyDescent="0.4">
      <c r="D106" s="23"/>
      <c r="E106" s="23"/>
      <c r="F106" s="23"/>
      <c r="G106" s="25"/>
      <c r="H106" s="23"/>
    </row>
    <row r="107" spans="4:8" ht="17.399999999999999" x14ac:dyDescent="0.4">
      <c r="D107" s="23"/>
      <c r="E107" s="23"/>
      <c r="F107" s="23"/>
      <c r="G107" s="25"/>
      <c r="H107" s="23"/>
    </row>
    <row r="108" spans="4:8" ht="17.399999999999999" x14ac:dyDescent="0.4">
      <c r="D108" s="23"/>
      <c r="E108" s="23"/>
      <c r="F108" s="23"/>
      <c r="G108" s="25"/>
      <c r="H108" s="23"/>
    </row>
    <row r="109" spans="4:8" ht="17.399999999999999" x14ac:dyDescent="0.4">
      <c r="D109" s="23"/>
      <c r="E109" s="23"/>
      <c r="F109" s="23"/>
      <c r="G109" s="25"/>
      <c r="H109" s="23"/>
    </row>
    <row r="110" spans="4:8" ht="17.399999999999999" x14ac:dyDescent="0.4">
      <c r="D110" s="23"/>
      <c r="E110" s="23"/>
      <c r="F110" s="23"/>
      <c r="G110" s="25"/>
      <c r="H110" s="23"/>
    </row>
    <row r="111" spans="4:8" ht="17.399999999999999" x14ac:dyDescent="0.4">
      <c r="D111" s="23"/>
      <c r="E111" s="23"/>
      <c r="F111" s="23"/>
      <c r="G111" s="25"/>
      <c r="H111" s="23"/>
    </row>
    <row r="112" spans="4:8" ht="17.399999999999999" x14ac:dyDescent="0.4">
      <c r="D112" s="23"/>
      <c r="E112" s="23"/>
      <c r="F112" s="23"/>
      <c r="G112" s="25"/>
      <c r="H112" s="23"/>
    </row>
    <row r="113" spans="4:8" ht="17.399999999999999" x14ac:dyDescent="0.4">
      <c r="D113" s="23"/>
      <c r="E113" s="23"/>
      <c r="F113" s="23"/>
      <c r="G113" s="25"/>
      <c r="H113" s="23"/>
    </row>
    <row r="114" spans="4:8" ht="17.399999999999999" x14ac:dyDescent="0.4">
      <c r="D114" s="23"/>
      <c r="E114" s="23"/>
      <c r="F114" s="23"/>
      <c r="G114" s="25"/>
      <c r="H114" s="23"/>
    </row>
    <row r="115" spans="4:8" ht="17.399999999999999" x14ac:dyDescent="0.4">
      <c r="D115" s="23"/>
      <c r="E115" s="23"/>
      <c r="F115" s="23"/>
      <c r="G115" s="25"/>
      <c r="H115" s="23"/>
    </row>
    <row r="116" spans="4:8" ht="17.399999999999999" x14ac:dyDescent="0.4">
      <c r="D116" s="23"/>
      <c r="E116" s="23"/>
      <c r="F116" s="23"/>
      <c r="G116" s="25"/>
      <c r="H116" s="23"/>
    </row>
    <row r="117" spans="4:8" ht="17.399999999999999" x14ac:dyDescent="0.4">
      <c r="D117" s="23"/>
      <c r="E117" s="23"/>
      <c r="F117" s="23"/>
      <c r="G117" s="25"/>
      <c r="H117" s="23"/>
    </row>
    <row r="118" spans="4:8" ht="17.399999999999999" x14ac:dyDescent="0.4">
      <c r="D118" s="23"/>
      <c r="E118" s="23"/>
      <c r="F118" s="23"/>
      <c r="G118" s="25"/>
      <c r="H118" s="23"/>
    </row>
    <row r="119" spans="4:8" ht="17.399999999999999" x14ac:dyDescent="0.4">
      <c r="D119" s="23"/>
      <c r="E119" s="23"/>
      <c r="F119" s="23"/>
      <c r="G119" s="25"/>
      <c r="H119" s="23"/>
    </row>
    <row r="120" spans="4:8" ht="17.399999999999999" x14ac:dyDescent="0.4">
      <c r="D120" s="23"/>
      <c r="E120" s="23"/>
      <c r="F120" s="23"/>
      <c r="G120" s="25"/>
      <c r="H120" s="23"/>
    </row>
    <row r="121" spans="4:8" ht="17.399999999999999" x14ac:dyDescent="0.4">
      <c r="D121" s="23"/>
      <c r="E121" s="23"/>
      <c r="F121" s="23"/>
      <c r="G121" s="25"/>
      <c r="H121" s="23"/>
    </row>
    <row r="122" spans="4:8" ht="17.399999999999999" x14ac:dyDescent="0.4">
      <c r="D122" s="23"/>
      <c r="E122" s="23"/>
      <c r="F122" s="23"/>
      <c r="G122" s="25"/>
      <c r="H122" s="23"/>
    </row>
    <row r="123" spans="4:8" ht="17.399999999999999" x14ac:dyDescent="0.4">
      <c r="D123" s="23"/>
      <c r="E123" s="23"/>
      <c r="F123" s="23"/>
      <c r="G123" s="25"/>
      <c r="H123" s="23"/>
    </row>
    <row r="124" spans="4:8" ht="17.399999999999999" x14ac:dyDescent="0.4">
      <c r="D124" s="23"/>
      <c r="E124" s="23"/>
      <c r="F124" s="23"/>
      <c r="G124" s="25"/>
      <c r="H124" s="23"/>
    </row>
    <row r="125" spans="4:8" ht="18" customHeight="1" x14ac:dyDescent="0.4">
      <c r="D125" s="23"/>
      <c r="E125" s="23"/>
      <c r="F125" s="23"/>
      <c r="G125" s="25"/>
      <c r="H125" s="23"/>
    </row>
    <row r="126" spans="4:8" ht="18" customHeight="1" x14ac:dyDescent="0.4">
      <c r="D126" s="23"/>
      <c r="E126" s="23"/>
      <c r="F126" s="23"/>
      <c r="G126" s="25"/>
      <c r="H126" s="23"/>
    </row>
    <row r="127" spans="4:8" ht="17.399999999999999" x14ac:dyDescent="0.4">
      <c r="D127" s="23"/>
      <c r="E127" s="23"/>
      <c r="F127" s="23"/>
      <c r="G127" s="25"/>
      <c r="H127" s="23"/>
    </row>
    <row r="128" spans="4:8" ht="17.399999999999999" x14ac:dyDescent="0.4">
      <c r="D128" s="23"/>
      <c r="E128" s="23"/>
      <c r="F128" s="23"/>
      <c r="G128" s="25"/>
      <c r="H128" s="23"/>
    </row>
    <row r="129" spans="4:8" ht="17.399999999999999" x14ac:dyDescent="0.4">
      <c r="D129" s="23"/>
      <c r="E129" s="23"/>
      <c r="F129" s="23"/>
      <c r="G129" s="25"/>
      <c r="H129" s="23"/>
    </row>
    <row r="130" spans="4:8" ht="17.399999999999999" x14ac:dyDescent="0.4">
      <c r="D130" s="23"/>
      <c r="E130" s="23"/>
      <c r="F130" s="23"/>
      <c r="G130" s="25"/>
      <c r="H130" s="23"/>
    </row>
    <row r="131" spans="4:8" ht="17.399999999999999" x14ac:dyDescent="0.4">
      <c r="D131" s="23"/>
      <c r="E131" s="23"/>
      <c r="F131" s="23"/>
      <c r="G131" s="25"/>
      <c r="H131" s="23"/>
    </row>
    <row r="132" spans="4:8" ht="17.399999999999999" x14ac:dyDescent="0.4">
      <c r="D132" s="23"/>
      <c r="E132" s="23"/>
      <c r="F132" s="23"/>
      <c r="G132" s="25"/>
      <c r="H132" s="23"/>
    </row>
    <row r="133" spans="4:8" ht="17.399999999999999" x14ac:dyDescent="0.4">
      <c r="D133" s="23"/>
      <c r="E133" s="23"/>
      <c r="F133" s="23"/>
      <c r="G133" s="25"/>
      <c r="H133" s="23"/>
    </row>
    <row r="134" spans="4:8" ht="18" customHeight="1" x14ac:dyDescent="0.4">
      <c r="D134" s="23"/>
      <c r="E134" s="23"/>
      <c r="F134" s="23"/>
      <c r="G134" s="25"/>
      <c r="H134" s="23"/>
    </row>
    <row r="135" spans="4:8" ht="18" customHeight="1" x14ac:dyDescent="0.4"/>
    <row r="136" spans="4:8" ht="18" customHeight="1" x14ac:dyDescent="0.4"/>
    <row r="137" spans="4:8" ht="18" customHeight="1" x14ac:dyDescent="0.4"/>
    <row r="138" spans="4:8" ht="18" customHeight="1" x14ac:dyDescent="0.4"/>
    <row r="139" spans="4:8" ht="18" customHeight="1" x14ac:dyDescent="0.4">
      <c r="D139" s="23"/>
      <c r="E139" s="23"/>
      <c r="F139" s="23"/>
      <c r="G139" s="23"/>
      <c r="H139" s="23"/>
    </row>
    <row r="140" spans="4:8" ht="18" customHeight="1" x14ac:dyDescent="0.4">
      <c r="D140" s="23"/>
      <c r="E140" s="23"/>
      <c r="F140" s="23"/>
      <c r="G140" s="23"/>
      <c r="H140" s="23"/>
    </row>
    <row r="141" spans="4:8" ht="18" customHeight="1" x14ac:dyDescent="0.4">
      <c r="D141" s="23"/>
      <c r="E141" s="23"/>
      <c r="F141" s="23"/>
      <c r="G141" s="23"/>
      <c r="H141" s="23"/>
    </row>
    <row r="142" spans="4:8" ht="18" customHeight="1" x14ac:dyDescent="0.4">
      <c r="D142" s="23"/>
      <c r="E142" s="23"/>
      <c r="F142" s="23"/>
      <c r="G142" s="23"/>
      <c r="H142" s="23"/>
    </row>
    <row r="143" spans="4:8" ht="18" customHeight="1" x14ac:dyDescent="0.4">
      <c r="D143" s="23"/>
      <c r="E143" s="23"/>
      <c r="F143" s="23"/>
      <c r="G143" s="23"/>
      <c r="H143" s="23"/>
    </row>
    <row r="144" spans="4:8" ht="18" customHeight="1" x14ac:dyDescent="0.4">
      <c r="D144" s="23"/>
      <c r="E144" s="23"/>
      <c r="F144" s="23"/>
      <c r="G144" s="23"/>
      <c r="H144" s="23"/>
    </row>
    <row r="145" spans="4:8" ht="18" customHeight="1" x14ac:dyDescent="0.4">
      <c r="D145" s="23"/>
      <c r="E145" s="23"/>
      <c r="F145" s="23"/>
      <c r="G145" s="23"/>
      <c r="H145" s="23"/>
    </row>
    <row r="146" spans="4:8" ht="18" customHeight="1" x14ac:dyDescent="0.4">
      <c r="D146" s="23"/>
      <c r="E146" s="23"/>
      <c r="F146" s="23"/>
      <c r="G146" s="23"/>
      <c r="H146" s="23"/>
    </row>
    <row r="147" spans="4:8" ht="18" customHeight="1" x14ac:dyDescent="0.4">
      <c r="D147" s="23"/>
      <c r="E147" s="23"/>
      <c r="F147" s="23"/>
      <c r="G147" s="23"/>
      <c r="H147" s="23"/>
    </row>
    <row r="148" spans="4:8" ht="18" customHeight="1" x14ac:dyDescent="0.4">
      <c r="D148" s="23"/>
      <c r="E148" s="23"/>
      <c r="F148" s="23"/>
      <c r="G148" s="23"/>
      <c r="H148" s="23"/>
    </row>
    <row r="149" spans="4:8" ht="18" customHeight="1" x14ac:dyDescent="0.4">
      <c r="D149" s="23"/>
      <c r="E149" s="23"/>
      <c r="F149" s="23"/>
      <c r="G149" s="23"/>
      <c r="H149" s="23"/>
    </row>
    <row r="150" spans="4:8" ht="18" customHeight="1" x14ac:dyDescent="0.4">
      <c r="D150" s="23"/>
      <c r="E150" s="23"/>
      <c r="F150" s="23"/>
      <c r="G150" s="23"/>
      <c r="H150" s="23"/>
    </row>
    <row r="151" spans="4:8" ht="18" customHeight="1" x14ac:dyDescent="0.4">
      <c r="D151" s="23"/>
      <c r="E151" s="23"/>
      <c r="F151" s="23"/>
      <c r="G151" s="23"/>
      <c r="H151" s="23"/>
    </row>
    <row r="152" spans="4:8" ht="18" customHeight="1" x14ac:dyDescent="0.4">
      <c r="D152" s="23"/>
      <c r="E152" s="23"/>
      <c r="F152" s="23"/>
      <c r="G152" s="23"/>
      <c r="H152" s="23"/>
    </row>
    <row r="153" spans="4:8" ht="18" customHeight="1" x14ac:dyDescent="0.4">
      <c r="D153" s="23"/>
      <c r="E153" s="23"/>
      <c r="F153" s="23"/>
      <c r="G153" s="23"/>
      <c r="H153" s="23"/>
    </row>
    <row r="154" spans="4:8" ht="18" customHeight="1" x14ac:dyDescent="0.4">
      <c r="D154" s="23"/>
      <c r="E154" s="23"/>
      <c r="F154" s="23"/>
      <c r="G154" s="23"/>
      <c r="H154" s="23"/>
    </row>
    <row r="155" spans="4:8" ht="18" customHeight="1" x14ac:dyDescent="0.4">
      <c r="D155" s="23"/>
      <c r="E155" s="23"/>
      <c r="F155" s="23"/>
      <c r="G155" s="23"/>
      <c r="H155" s="23"/>
    </row>
    <row r="156" spans="4:8" ht="18" hidden="1" customHeight="1" x14ac:dyDescent="0.4">
      <c r="D156" s="23"/>
      <c r="E156" s="23"/>
      <c r="F156" s="23"/>
      <c r="G156" s="23"/>
      <c r="H156" s="23"/>
    </row>
    <row r="157" spans="4:8" ht="18" hidden="1" customHeight="1" x14ac:dyDescent="0.4">
      <c r="D157" s="23"/>
      <c r="E157" s="23"/>
      <c r="F157" s="23"/>
      <c r="G157" s="23"/>
      <c r="H157" s="23"/>
    </row>
    <row r="158" spans="4:8" ht="18" hidden="1" customHeight="1" x14ac:dyDescent="0.4">
      <c r="D158" s="23"/>
      <c r="E158" s="23"/>
      <c r="F158" s="23"/>
      <c r="G158" s="23"/>
      <c r="H158" s="23"/>
    </row>
    <row r="159" spans="4:8" ht="18" hidden="1" customHeight="1" x14ac:dyDescent="0.4">
      <c r="D159" s="23"/>
      <c r="E159" s="23"/>
      <c r="F159" s="23"/>
      <c r="G159" s="23"/>
      <c r="H159" s="23"/>
    </row>
    <row r="160" spans="4:8" ht="18" hidden="1" customHeight="1" x14ac:dyDescent="0.4">
      <c r="D160" s="23"/>
      <c r="E160" s="23"/>
      <c r="F160" s="23"/>
      <c r="G160" s="23"/>
      <c r="H160" s="23"/>
    </row>
    <row r="161" spans="4:8" ht="18" hidden="1" customHeight="1" x14ac:dyDescent="0.4">
      <c r="D161" s="23"/>
      <c r="E161" s="23"/>
      <c r="F161" s="23"/>
      <c r="G161" s="23"/>
      <c r="H161" s="23"/>
    </row>
    <row r="162" spans="4:8" ht="18" hidden="1" customHeight="1" x14ac:dyDescent="0.4">
      <c r="D162" s="23"/>
      <c r="E162" s="23"/>
      <c r="F162" s="23"/>
      <c r="G162" s="23"/>
      <c r="H162" s="23"/>
    </row>
    <row r="163" spans="4:8" ht="18" hidden="1" customHeight="1" x14ac:dyDescent="0.4">
      <c r="D163" s="23"/>
      <c r="E163" s="23"/>
      <c r="F163" s="23"/>
      <c r="G163" s="23"/>
      <c r="H163" s="23"/>
    </row>
    <row r="164" spans="4:8" ht="18" hidden="1" customHeight="1" x14ac:dyDescent="0.4"/>
    <row r="165" spans="4:8" ht="18" hidden="1" customHeight="1" x14ac:dyDescent="0.4"/>
    <row r="166" spans="4:8" ht="18" hidden="1" customHeight="1" x14ac:dyDescent="0.4"/>
    <row r="167" spans="4:8" ht="18" customHeight="1" x14ac:dyDescent="0.4"/>
    <row r="168" spans="4:8" ht="18" customHeight="1" x14ac:dyDescent="0.4">
      <c r="D168" s="23"/>
      <c r="E168" s="23"/>
      <c r="F168" s="23"/>
      <c r="G168" s="23"/>
      <c r="H168" s="23"/>
    </row>
    <row r="169" spans="4:8" ht="18" customHeight="1" x14ac:dyDescent="0.4">
      <c r="D169" s="23"/>
      <c r="E169" s="23"/>
      <c r="F169" s="23"/>
      <c r="G169" s="23"/>
      <c r="H169" s="23"/>
    </row>
    <row r="170" spans="4:8" ht="18" customHeight="1" x14ac:dyDescent="0.4">
      <c r="D170" s="23"/>
      <c r="E170" s="23"/>
      <c r="F170" s="23"/>
      <c r="G170" s="23"/>
      <c r="H170" s="23"/>
    </row>
    <row r="171" spans="4:8" ht="18" customHeight="1" x14ac:dyDescent="0.4">
      <c r="D171" s="23"/>
      <c r="E171" s="23"/>
      <c r="F171" s="23"/>
      <c r="G171" s="23"/>
      <c r="H171" s="23"/>
    </row>
    <row r="172" spans="4:8" ht="18" customHeight="1" x14ac:dyDescent="0.4">
      <c r="D172" s="23"/>
      <c r="E172" s="23"/>
      <c r="F172" s="23"/>
      <c r="G172" s="23"/>
      <c r="H172" s="23"/>
    </row>
    <row r="173" spans="4:8" ht="18" customHeight="1" x14ac:dyDescent="0.4">
      <c r="D173" s="23"/>
      <c r="E173" s="23"/>
      <c r="F173" s="23"/>
      <c r="G173" s="23"/>
      <c r="H173" s="23"/>
    </row>
    <row r="174" spans="4:8" ht="18" customHeight="1" x14ac:dyDescent="0.4">
      <c r="D174" s="23"/>
      <c r="E174" s="23"/>
      <c r="F174" s="23"/>
      <c r="G174" s="23"/>
      <c r="H174" s="23"/>
    </row>
    <row r="175" spans="4:8" ht="18" customHeight="1" x14ac:dyDescent="0.4">
      <c r="D175" s="23"/>
      <c r="E175" s="23"/>
      <c r="F175" s="23"/>
      <c r="G175" s="23"/>
      <c r="H175" s="23"/>
    </row>
    <row r="176" spans="4:8" ht="18" customHeight="1" x14ac:dyDescent="0.4">
      <c r="D176" s="23"/>
      <c r="E176" s="23"/>
      <c r="F176" s="23"/>
      <c r="G176" s="23"/>
      <c r="H176" s="23"/>
    </row>
    <row r="177" spans="4:8" ht="18" customHeight="1" x14ac:dyDescent="0.4">
      <c r="D177" s="23"/>
      <c r="E177" s="23"/>
      <c r="F177" s="23"/>
      <c r="G177" s="23"/>
      <c r="H177" s="23"/>
    </row>
    <row r="178" spans="4:8" ht="18" customHeight="1" x14ac:dyDescent="0.4">
      <c r="D178" s="23"/>
      <c r="E178" s="23"/>
      <c r="F178" s="23"/>
      <c r="G178" s="23"/>
      <c r="H178" s="23"/>
    </row>
    <row r="179" spans="4:8" ht="18" customHeight="1" x14ac:dyDescent="0.4">
      <c r="D179" s="23"/>
      <c r="E179" s="23"/>
      <c r="F179" s="23"/>
      <c r="G179" s="23"/>
      <c r="H179" s="23"/>
    </row>
    <row r="180" spans="4:8" ht="18" customHeight="1" x14ac:dyDescent="0.4">
      <c r="D180" s="23"/>
      <c r="E180" s="23"/>
      <c r="F180" s="23"/>
      <c r="G180" s="23"/>
      <c r="H180" s="23"/>
    </row>
    <row r="181" spans="4:8" ht="18" customHeight="1" x14ac:dyDescent="0.4">
      <c r="D181" s="23"/>
      <c r="E181" s="23"/>
      <c r="F181" s="23"/>
      <c r="G181" s="23"/>
      <c r="H181" s="23"/>
    </row>
    <row r="182" spans="4:8" ht="18" customHeight="1" x14ac:dyDescent="0.4">
      <c r="D182" s="23"/>
      <c r="E182" s="23"/>
      <c r="F182" s="23"/>
      <c r="G182" s="23"/>
      <c r="H182" s="23"/>
    </row>
    <row r="183" spans="4:8" ht="18" customHeight="1" x14ac:dyDescent="0.4">
      <c r="D183" s="23"/>
      <c r="E183" s="23"/>
      <c r="F183" s="23"/>
      <c r="G183" s="23"/>
      <c r="H183" s="23"/>
    </row>
    <row r="184" spans="4:8" ht="18" customHeight="1" x14ac:dyDescent="0.4">
      <c r="D184" s="23"/>
      <c r="E184" s="23"/>
      <c r="F184" s="23"/>
      <c r="G184" s="23"/>
      <c r="H184" s="23"/>
    </row>
    <row r="185" spans="4:8" ht="18" customHeight="1" x14ac:dyDescent="0.4">
      <c r="D185" s="23"/>
      <c r="E185" s="23"/>
      <c r="F185" s="23"/>
      <c r="G185" s="23"/>
      <c r="H185" s="23"/>
    </row>
    <row r="186" spans="4:8" ht="18" customHeight="1" x14ac:dyDescent="0.4">
      <c r="D186" s="23"/>
      <c r="E186" s="23"/>
      <c r="F186" s="23"/>
      <c r="G186" s="23"/>
      <c r="H186" s="23"/>
    </row>
    <row r="187" spans="4:8" ht="18" customHeight="1" x14ac:dyDescent="0.4">
      <c r="D187" s="23"/>
      <c r="E187" s="23"/>
      <c r="F187" s="23"/>
      <c r="G187" s="23"/>
      <c r="H187" s="23"/>
    </row>
    <row r="188" spans="4:8" ht="18" customHeight="1" x14ac:dyDescent="0.4">
      <c r="D188" s="23"/>
      <c r="E188" s="23"/>
      <c r="F188" s="23"/>
      <c r="G188" s="23"/>
      <c r="H188" s="23"/>
    </row>
    <row r="189" spans="4:8" ht="18" customHeight="1" x14ac:dyDescent="0.4">
      <c r="D189" s="23"/>
      <c r="E189" s="23"/>
      <c r="F189" s="23"/>
      <c r="G189" s="23"/>
      <c r="H189" s="23"/>
    </row>
    <row r="190" spans="4:8" ht="18" customHeight="1" x14ac:dyDescent="0.4">
      <c r="D190" s="23"/>
      <c r="E190" s="23"/>
      <c r="F190" s="23"/>
      <c r="G190" s="23"/>
      <c r="H190" s="23"/>
    </row>
    <row r="191" spans="4:8" ht="18" customHeight="1" x14ac:dyDescent="0.4">
      <c r="D191" s="23"/>
      <c r="E191" s="23"/>
      <c r="F191" s="23"/>
      <c r="G191" s="23"/>
      <c r="H191" s="23"/>
    </row>
    <row r="192" spans="4:8" ht="18" customHeight="1" x14ac:dyDescent="0.4">
      <c r="D192" s="23"/>
      <c r="E192" s="23"/>
      <c r="F192" s="23"/>
      <c r="G192" s="23"/>
      <c r="H192" s="23"/>
    </row>
    <row r="193" spans="4:8" ht="18" customHeight="1" x14ac:dyDescent="0.4">
      <c r="D193" s="23"/>
      <c r="E193" s="23"/>
      <c r="F193" s="23"/>
      <c r="G193" s="23"/>
      <c r="H193" s="23"/>
    </row>
    <row r="194" spans="4:8" ht="18" customHeight="1" x14ac:dyDescent="0.4">
      <c r="D194" s="23"/>
      <c r="E194" s="23"/>
      <c r="F194" s="23"/>
      <c r="G194" s="23"/>
      <c r="H194" s="23"/>
    </row>
    <row r="195" spans="4:8" ht="18" customHeight="1" x14ac:dyDescent="0.4">
      <c r="D195" s="23"/>
      <c r="E195" s="23"/>
      <c r="F195" s="23"/>
      <c r="G195" s="23"/>
      <c r="H195" s="23"/>
    </row>
    <row r="196" spans="4:8" ht="18" customHeight="1" x14ac:dyDescent="0.4">
      <c r="D196" s="23"/>
      <c r="E196" s="23"/>
      <c r="F196" s="23"/>
      <c r="G196" s="23"/>
      <c r="H196" s="23"/>
    </row>
    <row r="197" spans="4:8" ht="18" customHeight="1" x14ac:dyDescent="0.4">
      <c r="D197" s="23"/>
      <c r="E197" s="23"/>
      <c r="F197" s="23"/>
      <c r="G197" s="23"/>
      <c r="H197" s="23"/>
    </row>
    <row r="198" spans="4:8" ht="18" customHeight="1" x14ac:dyDescent="0.4">
      <c r="D198" s="23"/>
      <c r="E198" s="23"/>
      <c r="F198" s="23"/>
      <c r="G198" s="23"/>
      <c r="H198" s="23"/>
    </row>
    <row r="199" spans="4:8" ht="18" customHeight="1" x14ac:dyDescent="0.4">
      <c r="D199" s="23"/>
      <c r="E199" s="23"/>
      <c r="F199" s="23"/>
      <c r="G199" s="23"/>
      <c r="H199" s="23"/>
    </row>
    <row r="200" spans="4:8" ht="18" customHeight="1" x14ac:dyDescent="0.4">
      <c r="D200" s="23"/>
      <c r="E200" s="23"/>
      <c r="F200" s="23"/>
      <c r="G200" s="23"/>
      <c r="H200" s="23"/>
    </row>
    <row r="201" spans="4:8" ht="18" customHeight="1" x14ac:dyDescent="0.4">
      <c r="D201" s="23"/>
      <c r="E201" s="23"/>
      <c r="F201" s="23"/>
      <c r="G201" s="23"/>
      <c r="H201" s="23"/>
    </row>
    <row r="202" spans="4:8" ht="18" customHeight="1" x14ac:dyDescent="0.4">
      <c r="D202" s="23"/>
      <c r="E202" s="23"/>
      <c r="F202" s="23"/>
      <c r="G202" s="23"/>
      <c r="H202" s="23"/>
    </row>
    <row r="203" spans="4:8" ht="18" customHeight="1" x14ac:dyDescent="0.4">
      <c r="D203" s="23"/>
      <c r="E203" s="23"/>
      <c r="F203" s="23"/>
      <c r="G203" s="23"/>
      <c r="H203" s="23"/>
    </row>
    <row r="204" spans="4:8" ht="18" customHeight="1" x14ac:dyDescent="0.4">
      <c r="D204" s="23"/>
      <c r="E204" s="23"/>
      <c r="F204" s="23"/>
      <c r="G204" s="23"/>
      <c r="H204" s="23"/>
    </row>
    <row r="205" spans="4:8" ht="18" customHeight="1" x14ac:dyDescent="0.4">
      <c r="D205" s="23"/>
      <c r="E205" s="23"/>
      <c r="F205" s="23"/>
      <c r="G205" s="23"/>
      <c r="H205" s="23"/>
    </row>
    <row r="206" spans="4:8" ht="18" customHeight="1" x14ac:dyDescent="0.4">
      <c r="D206" s="23"/>
      <c r="E206" s="23"/>
      <c r="F206" s="23"/>
      <c r="G206" s="23"/>
      <c r="H206" s="23"/>
    </row>
    <row r="207" spans="4:8" ht="0" hidden="1" customHeight="1" x14ac:dyDescent="0.4"/>
    <row r="208" spans="4:8" ht="0" hidden="1" customHeight="1" x14ac:dyDescent="0.4"/>
    <row r="209" ht="0" hidden="1" customHeight="1" x14ac:dyDescent="0.4"/>
  </sheetData>
  <mergeCells count="25">
    <mergeCell ref="B1:K1"/>
    <mergeCell ref="G2:K2"/>
    <mergeCell ref="G3:K3"/>
    <mergeCell ref="B4:K4"/>
    <mergeCell ref="B6:B7"/>
    <mergeCell ref="C7:H7"/>
    <mergeCell ref="B38:B39"/>
    <mergeCell ref="C39:H39"/>
    <mergeCell ref="B8:B13"/>
    <mergeCell ref="C8:C12"/>
    <mergeCell ref="C13:H13"/>
    <mergeCell ref="B28:B32"/>
    <mergeCell ref="C28:C31"/>
    <mergeCell ref="C32:H32"/>
    <mergeCell ref="B33:B37"/>
    <mergeCell ref="C37:H37"/>
    <mergeCell ref="B50:K50"/>
    <mergeCell ref="B51:K51"/>
    <mergeCell ref="B52:K52"/>
    <mergeCell ref="B44:H44"/>
    <mergeCell ref="B45:K45"/>
    <mergeCell ref="B46:K46"/>
    <mergeCell ref="B47:K47"/>
    <mergeCell ref="B48:K48"/>
    <mergeCell ref="B49:K49"/>
  </mergeCells>
  <phoneticPr fontId="2" type="noConversion"/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重庆君豪 </vt:lpstr>
      <vt:lpstr>'重庆君豪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cp:lastPrinted>2020-12-29T02:03:50Z</cp:lastPrinted>
  <dcterms:created xsi:type="dcterms:W3CDTF">2020-10-21T06:27:17Z</dcterms:created>
  <dcterms:modified xsi:type="dcterms:W3CDTF">2021-01-07T06:02:35Z</dcterms:modified>
</cp:coreProperties>
</file>