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  <sheet name="员工差旅明细" sheetId="2" r:id="rId2"/>
  </sheets>
  <definedNames>
    <definedName name="_xlnm.Print_Area" localSheetId="1">员工差旅明细!$A$1:$K$44</definedName>
  </definedNames>
  <calcPr calcId="144525"/>
</workbook>
</file>

<file path=xl/sharedStrings.xml><?xml version="1.0" encoding="utf-8"?>
<sst xmlns="http://schemas.openxmlformats.org/spreadsheetml/2006/main" count="145" uniqueCount="117">
  <si>
    <t>【借款报销单】</t>
  </si>
  <si>
    <t xml:space="preserve">团号：
</t>
  </si>
  <si>
    <t>会议日期：8.26-8.30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</si>
  <si>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</si>
  <si>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</si>
  <si>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</si>
  <si>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</si>
  <si>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</si>
  <si>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</si>
  <si>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</si>
  <si>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</si>
  <si>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</si>
  <si>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</si>
  <si>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</si>
  <si>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</si>
  <si>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</si>
  <si>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经销店车辆费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</si>
  <si>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</si>
  <si>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</si>
  <si>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</si>
  <si>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</si>
  <si>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</si>
  <si>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</si>
  <si>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客户奶茶</t>
  </si>
  <si>
    <t>需有客户邮件确认，并抄送合规部。</t>
  </si>
  <si>
    <t>客户午餐</t>
  </si>
  <si>
    <t>客户使用费用合计</t>
  </si>
  <si>
    <t>活动餐费</t>
  </si>
  <si>
    <t>29日晚餐外卖</t>
  </si>
  <si>
    <t>需提供刷卡联、菜单（小票）</t>
  </si>
  <si>
    <t>28日羊肉串</t>
  </si>
  <si>
    <t>28日下午茶外卖</t>
  </si>
  <si>
    <t>27日晚餐</t>
  </si>
  <si>
    <t>28日午餐</t>
  </si>
  <si>
    <t>28日下午茶</t>
  </si>
  <si>
    <t>28日晚餐</t>
  </si>
  <si>
    <t>29日下午茶</t>
  </si>
  <si>
    <t>活动餐费合计</t>
  </si>
  <si>
    <t>现地采买费用</t>
  </si>
  <si>
    <t>现场纸巾洗手液加购</t>
  </si>
  <si>
    <t>尽量提供可用的原始发票，发票项目不可用的，且开票需要加收税点的可以不提供原始发票。网上交易均需提供交易截图。</t>
  </si>
  <si>
    <t>现场饮料加购</t>
  </si>
  <si>
    <t>现场物料薯片</t>
  </si>
  <si>
    <t>现场物料玉米片</t>
  </si>
  <si>
    <t>现场物料洋葱圈牛肉干海苔</t>
  </si>
  <si>
    <t>现场物料虾片</t>
  </si>
  <si>
    <t>现场物料可乐</t>
  </si>
  <si>
    <t>现场物料北冰洋</t>
  </si>
  <si>
    <t>现场物料果汁</t>
  </si>
  <si>
    <t>现场物料矿泉水</t>
  </si>
  <si>
    <t>现场物料口罩</t>
  </si>
  <si>
    <t>现场物料餐巾纸湿纸巾</t>
  </si>
  <si>
    <t>现场物料免洗洗手液</t>
  </si>
  <si>
    <t>现场物料驱蚊液</t>
  </si>
  <si>
    <t>现场物料数据线</t>
  </si>
  <si>
    <t>现场驱蚊液加购</t>
  </si>
  <si>
    <t>现场数据线加购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</si>
  <si>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</si>
  <si>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</si>
  <si>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</si>
  <si>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</si>
  <si>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</si>
  <si>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</si>
  <si>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</si>
  <si>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</si>
  <si>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</si>
  <si>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</si>
  <si>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</si>
  <si>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</si>
  <si>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</si>
  <si>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上门洗车</t>
  </si>
  <si>
    <t>现场保洁</t>
  </si>
  <si>
    <t>货拉拉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</si>
  <si>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</si>
  <si>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</si>
  <si>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</si>
  <si>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</si>
  <si>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</si>
  <si>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</si>
  <si>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</si>
  <si>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</si>
  <si>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</si>
  <si>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</si>
  <si>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</si>
  <si>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</si>
  <si>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</si>
  <si>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何方玉</t>
  </si>
  <si>
    <t>职位:</t>
  </si>
  <si>
    <t>业务经理</t>
  </si>
  <si>
    <t>发生地:</t>
  </si>
  <si>
    <t>北京</t>
  </si>
  <si>
    <t>部门:</t>
  </si>
  <si>
    <t>业务6</t>
  </si>
  <si>
    <t>发生日期:</t>
  </si>
  <si>
    <t>9月26日-30日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</si>
  <si>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</si>
  <si>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</si>
  <si>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</si>
  <si>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</si>
  <si>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</si>
  <si>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</si>
  <si>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</si>
  <si>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</si>
  <si>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</si>
  <si>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</si>
  <si>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26-30日打车，采买+活动现场（大兴国家技术科技园）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</si>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</sst>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20" applyNumberFormat="0" applyAlignment="0" applyProtection="0">
      <alignment vertical="center"/>
    </xf>
    <xf numFmtId="0" fontId="24" fillId="19" borderId="16" applyNumberFormat="0" applyAlignment="0" applyProtection="0">
      <alignment vertical="center"/>
    </xf>
    <xf numFmtId="0" fontId="25" fillId="20" borderId="2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8" fontId="5" fillId="0" borderId="8" xfId="50" applyNumberFormat="1" applyFont="1" applyBorder="1" applyAlignment="1">
      <alignment horizontal="center" vertical="center"/>
    </xf>
    <xf numFmtId="177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31" fontId="4" fillId="2" borderId="0" xfId="50" applyNumberFormat="1" applyFont="1" applyFill="1" applyAlignment="1">
      <alignment horizontal="center" vertical="center"/>
    </xf>
    <xf numFmtId="0" fontId="4" fillId="2" borderId="15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>
      <alignment vertical="center"/>
    </xf>
    <xf numFmtId="0" fontId="4" fillId="3" borderId="8" xfId="50" applyFont="1" applyFill="1" applyBorder="1" applyAlignment="1">
      <alignment vertical="center" wrapText="1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7" fontId="4" fillId="0" borderId="0" xfId="50" applyNumberFormat="1" applyFont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7" fillId="0" borderId="0" xfId="0" applyFont="1" applyAlignment="1">
      <alignment horizontal="left" vertical="center"/>
    </xf>
    <xf numFmtId="0" fontId="1" fillId="0" borderId="8" xfId="0" applyFont="1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" fillId="0" borderId="8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7" fontId="9" fillId="3" borderId="6" xfId="0" applyNumberFormat="1" applyFont="1" applyFill="1" applyBorder="1" applyAlignment="1">
      <alignment horizontal="center" vertical="center"/>
    </xf>
    <xf numFmtId="177" fontId="9" fillId="3" borderId="1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  <xf numFmtId="179" fontId="0" fillId="0" borderId="0" xfId="0" applyNumberForma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86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2"/>
  <sheetViews>
    <sheetView tabSelected="1" zoomScale="85" zoomScaleNormal="85" topLeftCell="A41" workbookViewId="0">
      <selection activeCell="E77" sqref="E77"/>
    </sheetView>
  </sheetViews>
  <sheetFormatPr defaultColWidth="9" defaultRowHeight="21" customHeight="1"/>
  <cols>
    <col min="1" max="1" width="9" style="47"/>
    <col min="2" max="2" width="16.7777777777778" customWidth="1"/>
    <col min="3" max="3" width="13.1111111111111" style="48" customWidth="1"/>
    <col min="5" max="5" width="13.3333333333333" customWidth="1"/>
    <col min="6" max="6" width="13.5555555555556" customWidth="1"/>
    <col min="7" max="7" width="13" customWidth="1"/>
    <col min="8" max="8" width="11.8888888888889" customWidth="1"/>
    <col min="9" max="9" width="27.7777777777778" customWidth="1"/>
    <col min="10" max="10" width="39.444444444444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6"/>
      <c r="J2" s="76"/>
      <c r="K2" s="76"/>
      <c r="L2" s="76"/>
    </row>
    <row r="4" customHeight="1" spans="8:10">
      <c r="H4" s="49" t="s">
        <v>1</v>
      </c>
      <c r="I4" s="77"/>
      <c r="J4" s="77" t="s">
        <v>2</v>
      </c>
    </row>
    <row r="5" customHeight="1" spans="8:10">
      <c r="H5" s="50"/>
      <c r="I5" s="50"/>
      <c r="J5" s="50"/>
    </row>
    <row r="6" customHeight="1" spans="1:10">
      <c r="A6" s="51" t="s">
        <v>3</v>
      </c>
      <c r="B6" s="52" t="s">
        <v>4</v>
      </c>
      <c r="C6" s="53" t="s">
        <v>5</v>
      </c>
      <c r="D6" s="53"/>
      <c r="E6" s="53"/>
      <c r="F6" s="54" t="s">
        <v>6</v>
      </c>
      <c r="G6" s="54"/>
      <c r="H6" s="54"/>
      <c r="I6" s="54"/>
      <c r="J6" s="52" t="s">
        <v>7</v>
      </c>
    </row>
    <row r="7" customHeight="1" spans="1:10">
      <c r="A7" s="51"/>
      <c r="B7" s="52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52"/>
    </row>
    <row r="8" customHeight="1" spans="1:10">
      <c r="A8" s="57">
        <v>1</v>
      </c>
      <c r="B8" s="58" t="s">
        <v>15</v>
      </c>
      <c r="C8" s="59"/>
      <c r="D8" s="60"/>
      <c r="E8" s="59">
        <f>C8*D8</f>
        <v>0</v>
      </c>
      <c r="F8" s="59">
        <v>1500</v>
      </c>
      <c r="G8" s="59">
        <v>0</v>
      </c>
      <c r="H8" s="59">
        <f>F8+G8</f>
        <v>1500</v>
      </c>
      <c r="I8" s="78" t="s">
        <v>16</v>
      </c>
      <c r="J8" s="79" t="s">
        <v>17</v>
      </c>
    </row>
    <row r="9" customHeight="1" spans="1:10">
      <c r="A9" s="57"/>
      <c r="B9" s="58"/>
      <c r="C9" s="59"/>
      <c r="D9" s="60"/>
      <c r="E9" s="59"/>
      <c r="F9" s="59"/>
      <c r="G9" s="59">
        <v>0</v>
      </c>
      <c r="H9" s="59">
        <f>F9+G9</f>
        <v>0</v>
      </c>
      <c r="I9" s="78"/>
      <c r="J9" s="80"/>
    </row>
    <row r="10" customHeight="1" spans="1:10">
      <c r="A10" s="57"/>
      <c r="B10" s="58"/>
      <c r="C10" s="59"/>
      <c r="D10" s="60"/>
      <c r="E10" s="59"/>
      <c r="F10" s="59">
        <v>0</v>
      </c>
      <c r="G10" s="59">
        <v>0</v>
      </c>
      <c r="H10" s="59">
        <f>F10+G10</f>
        <v>0</v>
      </c>
      <c r="I10" s="81"/>
      <c r="J10" s="80"/>
    </row>
    <row r="11" customHeight="1" spans="1:10">
      <c r="A11" s="57"/>
      <c r="B11" s="58"/>
      <c r="C11" s="59"/>
      <c r="D11" s="60"/>
      <c r="E11" s="59"/>
      <c r="F11" s="59">
        <v>0</v>
      </c>
      <c r="G11" s="59">
        <v>0</v>
      </c>
      <c r="H11" s="59">
        <f>F11+G11</f>
        <v>0</v>
      </c>
      <c r="I11" s="81"/>
      <c r="J11" s="80"/>
    </row>
    <row r="12" customHeight="1" spans="1:10">
      <c r="A12" s="57"/>
      <c r="B12" s="58"/>
      <c r="C12" s="59"/>
      <c r="D12" s="60"/>
      <c r="E12" s="59"/>
      <c r="F12" s="59">
        <v>0</v>
      </c>
      <c r="G12" s="59">
        <v>0</v>
      </c>
      <c r="H12" s="59">
        <f>F12+G12</f>
        <v>0</v>
      </c>
      <c r="I12" s="81"/>
      <c r="J12" s="80"/>
    </row>
    <row r="13" s="46" customFormat="1" customHeight="1" spans="1:10">
      <c r="A13" s="61"/>
      <c r="B13" s="62" t="s">
        <v>18</v>
      </c>
      <c r="C13" s="63">
        <f>SUM(C8)</f>
        <v>0</v>
      </c>
      <c r="D13" s="63">
        <f>SUM(D8)</f>
        <v>0</v>
      </c>
      <c r="E13" s="63">
        <f>SUM(E8)</f>
        <v>0</v>
      </c>
      <c r="F13" s="63">
        <f>SUM(F8:F12)</f>
        <v>1500</v>
      </c>
      <c r="G13" s="63">
        <f t="shared" ref="G13:H13" si="0">SUM(G8:G12)</f>
        <v>0</v>
      </c>
      <c r="H13" s="63">
        <f t="shared" si="0"/>
        <v>1500</v>
      </c>
      <c r="I13" s="82"/>
      <c r="J13" s="83"/>
    </row>
    <row r="14" customHeight="1" spans="1:10">
      <c r="A14" s="64">
        <v>2</v>
      </c>
      <c r="B14" s="65" t="s">
        <v>19</v>
      </c>
      <c r="C14" s="66">
        <v>0</v>
      </c>
      <c r="D14" s="64"/>
      <c r="E14" s="66">
        <f>C14*D14</f>
        <v>0</v>
      </c>
      <c r="F14" s="59">
        <v>0</v>
      </c>
      <c r="G14" s="59">
        <v>0</v>
      </c>
      <c r="H14" s="59">
        <f>F14+G14</f>
        <v>0</v>
      </c>
      <c r="I14" s="81"/>
      <c r="J14" s="79" t="s">
        <v>20</v>
      </c>
    </row>
    <row r="15" customHeight="1" spans="1:10">
      <c r="A15" s="67"/>
      <c r="B15" s="68"/>
      <c r="C15" s="69"/>
      <c r="D15" s="67"/>
      <c r="E15" s="69"/>
      <c r="F15" s="59">
        <v>0</v>
      </c>
      <c r="G15" s="59">
        <v>0</v>
      </c>
      <c r="H15" s="59">
        <f t="shared" ref="H15" si="1">F15+G15</f>
        <v>0</v>
      </c>
      <c r="I15" s="81"/>
      <c r="J15" s="80"/>
    </row>
    <row r="16" s="46" customFormat="1" customHeight="1" spans="1:10">
      <c r="A16" s="61"/>
      <c r="B16" s="62" t="s">
        <v>21</v>
      </c>
      <c r="C16" s="63">
        <f>SUM(C14)</f>
        <v>0</v>
      </c>
      <c r="D16" s="63">
        <f>SUM(D14)</f>
        <v>0</v>
      </c>
      <c r="E16" s="63">
        <f>SUM(E14)</f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82"/>
      <c r="J16" s="83"/>
    </row>
    <row r="17" customHeight="1" spans="1:10">
      <c r="A17" s="57">
        <v>3</v>
      </c>
      <c r="B17" s="58" t="s">
        <v>22</v>
      </c>
      <c r="C17" s="59"/>
      <c r="D17" s="60"/>
      <c r="E17" s="59">
        <f>C17*D17</f>
        <v>0</v>
      </c>
      <c r="F17" s="59">
        <v>33</v>
      </c>
      <c r="G17" s="59">
        <v>0</v>
      </c>
      <c r="H17" s="59">
        <f>F17+G17</f>
        <v>33</v>
      </c>
      <c r="I17" s="78" t="s">
        <v>23</v>
      </c>
      <c r="J17" s="84" t="s">
        <v>24</v>
      </c>
    </row>
    <row r="18" customHeight="1" spans="1:10">
      <c r="A18" s="57"/>
      <c r="B18" s="58"/>
      <c r="C18" s="59"/>
      <c r="D18" s="60"/>
      <c r="E18" s="59"/>
      <c r="F18" s="59">
        <v>111.1</v>
      </c>
      <c r="G18" s="59">
        <v>0</v>
      </c>
      <c r="H18" s="59">
        <f>F18+G18</f>
        <v>111.1</v>
      </c>
      <c r="I18" s="81" t="s">
        <v>25</v>
      </c>
      <c r="J18" s="85"/>
    </row>
    <row r="19" customHeight="1" spans="1:10">
      <c r="A19" s="57"/>
      <c r="B19" s="58"/>
      <c r="C19" s="59"/>
      <c r="D19" s="60"/>
      <c r="E19" s="59"/>
      <c r="F19" s="59">
        <v>0</v>
      </c>
      <c r="G19" s="59">
        <v>0</v>
      </c>
      <c r="H19" s="59">
        <f>F19+G19</f>
        <v>0</v>
      </c>
      <c r="I19" s="81"/>
      <c r="J19" s="85"/>
    </row>
    <row r="20" customHeight="1" spans="1:10">
      <c r="A20" s="57"/>
      <c r="B20" s="58"/>
      <c r="C20" s="59"/>
      <c r="D20" s="60"/>
      <c r="E20" s="59"/>
      <c r="F20" s="59">
        <v>0</v>
      </c>
      <c r="G20" s="59">
        <v>0</v>
      </c>
      <c r="H20" s="59">
        <f>F20+G20</f>
        <v>0</v>
      </c>
      <c r="I20" s="81"/>
      <c r="J20" s="85"/>
    </row>
    <row r="21" s="46" customFormat="1" customHeight="1" spans="1:10">
      <c r="A21" s="61"/>
      <c r="B21" s="62" t="s">
        <v>26</v>
      </c>
      <c r="C21" s="63">
        <f>SUM(C17)</f>
        <v>0</v>
      </c>
      <c r="D21" s="63">
        <f t="shared" ref="D21:E21" si="2">SUM(D17)</f>
        <v>0</v>
      </c>
      <c r="E21" s="63">
        <f t="shared" si="2"/>
        <v>0</v>
      </c>
      <c r="F21" s="63">
        <f>SUM(F17:F20)</f>
        <v>144.1</v>
      </c>
      <c r="G21" s="63">
        <f t="shared" ref="G21:H21" si="3">SUM(G17:G20)</f>
        <v>0</v>
      </c>
      <c r="H21" s="63">
        <f t="shared" si="3"/>
        <v>144.1</v>
      </c>
      <c r="I21" s="82"/>
      <c r="J21" s="86"/>
    </row>
    <row r="22" ht="27.6" customHeight="1" spans="1:10">
      <c r="A22" s="57">
        <v>4</v>
      </c>
      <c r="B22" s="58" t="s">
        <v>27</v>
      </c>
      <c r="C22" s="59"/>
      <c r="D22" s="60"/>
      <c r="E22" s="59">
        <f>C22*D22</f>
        <v>0</v>
      </c>
      <c r="F22" s="59">
        <v>743</v>
      </c>
      <c r="G22" s="59">
        <v>0</v>
      </c>
      <c r="H22" s="59">
        <f>F22+G22</f>
        <v>743</v>
      </c>
      <c r="I22" s="87" t="s">
        <v>28</v>
      </c>
      <c r="J22" s="84" t="s">
        <v>29</v>
      </c>
    </row>
    <row r="23" ht="27.6" customHeight="1" spans="1:10">
      <c r="A23" s="57"/>
      <c r="B23" s="58"/>
      <c r="C23" s="59"/>
      <c r="D23" s="60"/>
      <c r="E23" s="59"/>
      <c r="F23" s="59">
        <v>458</v>
      </c>
      <c r="G23" s="59">
        <v>0</v>
      </c>
      <c r="H23" s="59">
        <f>F23+G23</f>
        <v>458</v>
      </c>
      <c r="I23" s="87" t="s">
        <v>30</v>
      </c>
      <c r="J23" s="85"/>
    </row>
    <row r="24" ht="27.6" customHeight="1" spans="1:10">
      <c r="A24" s="57"/>
      <c r="B24" s="58"/>
      <c r="C24" s="59"/>
      <c r="D24" s="60"/>
      <c r="E24" s="59"/>
      <c r="F24" s="59">
        <v>392.55</v>
      </c>
      <c r="G24" s="59">
        <v>0</v>
      </c>
      <c r="H24" s="59">
        <f>F24+G24</f>
        <v>392.55</v>
      </c>
      <c r="I24" s="87" t="s">
        <v>31</v>
      </c>
      <c r="J24" s="85"/>
    </row>
    <row r="25" ht="27.6" customHeight="1" spans="1:10">
      <c r="A25" s="57"/>
      <c r="B25" s="58"/>
      <c r="C25" s="59"/>
      <c r="D25" s="60"/>
      <c r="E25" s="59"/>
      <c r="F25" s="59">
        <v>746.56</v>
      </c>
      <c r="G25" s="59">
        <v>0</v>
      </c>
      <c r="H25" s="59">
        <f>F25+G25</f>
        <v>746.56</v>
      </c>
      <c r="I25" s="87" t="s">
        <v>32</v>
      </c>
      <c r="J25" s="85"/>
    </row>
    <row r="26" ht="27.6" customHeight="1" spans="1:10">
      <c r="A26" s="57"/>
      <c r="B26" s="58"/>
      <c r="C26" s="59"/>
      <c r="D26" s="60"/>
      <c r="E26" s="59"/>
      <c r="F26" s="59">
        <v>797.7</v>
      </c>
      <c r="G26" s="59">
        <v>0</v>
      </c>
      <c r="H26" s="59">
        <f>F26+G26</f>
        <v>797.7</v>
      </c>
      <c r="I26" s="87" t="s">
        <v>33</v>
      </c>
      <c r="J26" s="85"/>
    </row>
    <row r="27" ht="27.6" customHeight="1" spans="1:10">
      <c r="A27" s="57"/>
      <c r="B27" s="58"/>
      <c r="C27" s="59"/>
      <c r="D27" s="60"/>
      <c r="E27" s="59"/>
      <c r="F27" s="59">
        <v>870</v>
      </c>
      <c r="G27" s="59">
        <v>0</v>
      </c>
      <c r="H27" s="59">
        <f>F27+G27</f>
        <v>870</v>
      </c>
      <c r="I27" s="87" t="s">
        <v>34</v>
      </c>
      <c r="J27" s="85"/>
    </row>
    <row r="28" ht="27.6" customHeight="1" spans="1:10">
      <c r="A28" s="57"/>
      <c r="B28" s="58"/>
      <c r="C28" s="59"/>
      <c r="D28" s="60"/>
      <c r="E28" s="59"/>
      <c r="F28" s="59">
        <v>1324</v>
      </c>
      <c r="G28" s="59">
        <v>0</v>
      </c>
      <c r="H28" s="59">
        <f>F28+G28</f>
        <v>1324</v>
      </c>
      <c r="I28" s="87" t="s">
        <v>35</v>
      </c>
      <c r="J28" s="85"/>
    </row>
    <row r="29" ht="32.4" customHeight="1" spans="1:10">
      <c r="A29" s="57"/>
      <c r="B29" s="58"/>
      <c r="C29" s="59"/>
      <c r="D29" s="60"/>
      <c r="E29" s="59"/>
      <c r="F29" s="59">
        <v>141</v>
      </c>
      <c r="G29" s="59">
        <v>0</v>
      </c>
      <c r="H29" s="59">
        <f>F29+G29</f>
        <v>141</v>
      </c>
      <c r="I29" s="87" t="s">
        <v>36</v>
      </c>
      <c r="J29" s="85"/>
    </row>
    <row r="30" s="46" customFormat="1" customHeight="1" spans="1:10">
      <c r="A30" s="61"/>
      <c r="B30" s="62" t="s">
        <v>37</v>
      </c>
      <c r="C30" s="63">
        <f>SUM(C22)</f>
        <v>0</v>
      </c>
      <c r="D30" s="63">
        <f t="shared" ref="D30:E30" si="4">SUM(D22)</f>
        <v>0</v>
      </c>
      <c r="E30" s="63">
        <f t="shared" si="4"/>
        <v>0</v>
      </c>
      <c r="F30" s="63">
        <f>SUM(F22:F29)</f>
        <v>5472.81</v>
      </c>
      <c r="G30" s="63">
        <f>SUM(G22:G29)</f>
        <v>0</v>
      </c>
      <c r="H30" s="63">
        <f>SUM(H22:H29)</f>
        <v>5472.81</v>
      </c>
      <c r="I30" s="82"/>
      <c r="J30" s="86"/>
    </row>
    <row r="31" customHeight="1" spans="1:10">
      <c r="A31" s="64">
        <v>5</v>
      </c>
      <c r="B31" s="65" t="s">
        <v>38</v>
      </c>
      <c r="C31" s="66">
        <v>9000</v>
      </c>
      <c r="D31" s="64">
        <v>1</v>
      </c>
      <c r="E31" s="66">
        <f>C31*D31</f>
        <v>9000</v>
      </c>
      <c r="F31" s="59">
        <v>45</v>
      </c>
      <c r="G31" s="59">
        <v>0</v>
      </c>
      <c r="H31" s="59">
        <f>F31+G31</f>
        <v>45</v>
      </c>
      <c r="I31" s="78" t="s">
        <v>39</v>
      </c>
      <c r="J31" s="79" t="s">
        <v>40</v>
      </c>
    </row>
    <row r="32" customHeight="1" spans="1:10">
      <c r="A32" s="70"/>
      <c r="B32" s="71"/>
      <c r="C32" s="72"/>
      <c r="D32" s="70"/>
      <c r="E32" s="72"/>
      <c r="F32" s="59">
        <v>71.1</v>
      </c>
      <c r="G32" s="59">
        <v>0</v>
      </c>
      <c r="H32" s="59">
        <f t="shared" ref="H32:H48" si="5">F32+G32</f>
        <v>71.1</v>
      </c>
      <c r="I32" s="78" t="s">
        <v>41</v>
      </c>
      <c r="J32" s="80"/>
    </row>
    <row r="33" customHeight="1" spans="1:10">
      <c r="A33" s="73"/>
      <c r="B33" s="74"/>
      <c r="C33" s="75"/>
      <c r="D33" s="73"/>
      <c r="E33" s="75"/>
      <c r="F33" s="59">
        <v>252.5</v>
      </c>
      <c r="G33" s="59">
        <v>0</v>
      </c>
      <c r="H33" s="59">
        <f t="shared" si="5"/>
        <v>252.5</v>
      </c>
      <c r="I33" s="78" t="s">
        <v>42</v>
      </c>
      <c r="J33" s="80"/>
    </row>
    <row r="34" customHeight="1" spans="1:10">
      <c r="A34" s="73"/>
      <c r="B34" s="74"/>
      <c r="C34" s="75"/>
      <c r="D34" s="73"/>
      <c r="E34" s="75"/>
      <c r="F34" s="59">
        <v>386.4</v>
      </c>
      <c r="G34" s="59">
        <v>0</v>
      </c>
      <c r="H34" s="59">
        <f t="shared" si="5"/>
        <v>386.4</v>
      </c>
      <c r="I34" s="78" t="s">
        <v>43</v>
      </c>
      <c r="J34" s="80"/>
    </row>
    <row r="35" customHeight="1" spans="1:10">
      <c r="A35" s="73"/>
      <c r="B35" s="74"/>
      <c r="C35" s="75"/>
      <c r="D35" s="73"/>
      <c r="E35" s="75"/>
      <c r="F35" s="59">
        <v>2244.5</v>
      </c>
      <c r="G35" s="59">
        <v>0</v>
      </c>
      <c r="H35" s="59">
        <f t="shared" si="5"/>
        <v>2244.5</v>
      </c>
      <c r="I35" s="78" t="s">
        <v>44</v>
      </c>
      <c r="J35" s="80"/>
    </row>
    <row r="36" customHeight="1" spans="1:10">
      <c r="A36" s="73"/>
      <c r="B36" s="74"/>
      <c r="C36" s="75"/>
      <c r="D36" s="73"/>
      <c r="E36" s="75"/>
      <c r="F36" s="59">
        <v>1430.4</v>
      </c>
      <c r="G36" s="59">
        <v>0</v>
      </c>
      <c r="H36" s="59">
        <f t="shared" si="5"/>
        <v>1430.4</v>
      </c>
      <c r="I36" s="78" t="s">
        <v>45</v>
      </c>
      <c r="J36" s="80"/>
    </row>
    <row r="37" customHeight="1" spans="1:10">
      <c r="A37" s="73"/>
      <c r="B37" s="74"/>
      <c r="C37" s="75"/>
      <c r="D37" s="73"/>
      <c r="E37" s="75"/>
      <c r="F37" s="59">
        <v>150.2</v>
      </c>
      <c r="G37" s="59">
        <v>0</v>
      </c>
      <c r="H37" s="59">
        <f t="shared" si="5"/>
        <v>150.2</v>
      </c>
      <c r="I37" s="78" t="s">
        <v>46</v>
      </c>
      <c r="J37" s="80"/>
    </row>
    <row r="38" customHeight="1" spans="1:10">
      <c r="A38" s="73"/>
      <c r="B38" s="74"/>
      <c r="C38" s="75"/>
      <c r="D38" s="73"/>
      <c r="E38" s="75"/>
      <c r="F38" s="59">
        <v>176.3</v>
      </c>
      <c r="G38" s="59">
        <v>0</v>
      </c>
      <c r="H38" s="59">
        <f t="shared" si="5"/>
        <v>176.3</v>
      </c>
      <c r="I38" s="78" t="s">
        <v>47</v>
      </c>
      <c r="J38" s="80"/>
    </row>
    <row r="39" customHeight="1" spans="1:10">
      <c r="A39" s="73"/>
      <c r="B39" s="74"/>
      <c r="C39" s="75"/>
      <c r="D39" s="73"/>
      <c r="E39" s="75"/>
      <c r="F39" s="59">
        <v>220</v>
      </c>
      <c r="G39" s="59">
        <v>0</v>
      </c>
      <c r="H39" s="59">
        <f t="shared" si="5"/>
        <v>220</v>
      </c>
      <c r="I39" s="78" t="s">
        <v>48</v>
      </c>
      <c r="J39" s="80"/>
    </row>
    <row r="40" customHeight="1" spans="1:10">
      <c r="A40" s="73"/>
      <c r="B40" s="74"/>
      <c r="C40" s="75"/>
      <c r="D40" s="73"/>
      <c r="E40" s="75"/>
      <c r="F40" s="59">
        <v>553.4</v>
      </c>
      <c r="G40" s="59">
        <v>0</v>
      </c>
      <c r="H40" s="59">
        <f t="shared" si="5"/>
        <v>553.4</v>
      </c>
      <c r="I40" s="78" t="s">
        <v>49</v>
      </c>
      <c r="J40" s="80"/>
    </row>
    <row r="41" customHeight="1" spans="1:10">
      <c r="A41" s="73"/>
      <c r="B41" s="74"/>
      <c r="C41" s="75"/>
      <c r="D41" s="73"/>
      <c r="E41" s="75"/>
      <c r="F41" s="59">
        <v>30.9</v>
      </c>
      <c r="G41" s="59">
        <v>0</v>
      </c>
      <c r="H41" s="59">
        <f t="shared" si="5"/>
        <v>30.9</v>
      </c>
      <c r="I41" s="78" t="s">
        <v>50</v>
      </c>
      <c r="J41" s="80"/>
    </row>
    <row r="42" customHeight="1" spans="1:10">
      <c r="A42" s="73"/>
      <c r="B42" s="74"/>
      <c r="C42" s="75"/>
      <c r="D42" s="73"/>
      <c r="E42" s="75"/>
      <c r="F42" s="59">
        <v>469.7</v>
      </c>
      <c r="G42" s="59">
        <v>0</v>
      </c>
      <c r="H42" s="59">
        <f t="shared" si="5"/>
        <v>469.7</v>
      </c>
      <c r="I42" s="78" t="s">
        <v>51</v>
      </c>
      <c r="J42" s="80"/>
    </row>
    <row r="43" customHeight="1" spans="1:10">
      <c r="A43" s="73"/>
      <c r="B43" s="74"/>
      <c r="C43" s="75"/>
      <c r="D43" s="73"/>
      <c r="E43" s="75"/>
      <c r="F43" s="59">
        <v>63</v>
      </c>
      <c r="G43" s="59">
        <v>0</v>
      </c>
      <c r="H43" s="59">
        <f t="shared" si="5"/>
        <v>63</v>
      </c>
      <c r="I43" s="78" t="s">
        <v>52</v>
      </c>
      <c r="J43" s="80"/>
    </row>
    <row r="44" customHeight="1" spans="1:10">
      <c r="A44" s="73"/>
      <c r="B44" s="74"/>
      <c r="C44" s="75"/>
      <c r="D44" s="73"/>
      <c r="E44" s="75"/>
      <c r="F44" s="59">
        <v>220.5</v>
      </c>
      <c r="G44" s="59">
        <v>0</v>
      </c>
      <c r="H44" s="59">
        <f t="shared" si="5"/>
        <v>220.5</v>
      </c>
      <c r="I44" s="78" t="s">
        <v>53</v>
      </c>
      <c r="J44" s="80"/>
    </row>
    <row r="45" customHeight="1" spans="1:10">
      <c r="A45" s="73"/>
      <c r="B45" s="74"/>
      <c r="C45" s="75"/>
      <c r="D45" s="73"/>
      <c r="E45" s="75"/>
      <c r="F45" s="59">
        <v>231.84</v>
      </c>
      <c r="G45" s="59">
        <v>0</v>
      </c>
      <c r="H45" s="59">
        <f t="shared" si="5"/>
        <v>231.84</v>
      </c>
      <c r="I45" s="78" t="s">
        <v>54</v>
      </c>
      <c r="J45" s="80"/>
    </row>
    <row r="46" customHeight="1" spans="1:10">
      <c r="A46" s="73"/>
      <c r="B46" s="74"/>
      <c r="C46" s="75"/>
      <c r="D46" s="73"/>
      <c r="E46" s="75"/>
      <c r="F46" s="59">
        <v>265.5</v>
      </c>
      <c r="G46" s="59">
        <v>0</v>
      </c>
      <c r="H46" s="59">
        <f t="shared" si="5"/>
        <v>265.5</v>
      </c>
      <c r="I46" s="78" t="s">
        <v>55</v>
      </c>
      <c r="J46" s="80"/>
    </row>
    <row r="47" customHeight="1" spans="1:10">
      <c r="A47" s="73"/>
      <c r="B47" s="74"/>
      <c r="C47" s="75"/>
      <c r="D47" s="73"/>
      <c r="E47" s="75"/>
      <c r="F47" s="59">
        <v>564.6</v>
      </c>
      <c r="G47" s="59">
        <v>0</v>
      </c>
      <c r="H47" s="59">
        <f t="shared" si="5"/>
        <v>564.6</v>
      </c>
      <c r="I47" s="78" t="s">
        <v>55</v>
      </c>
      <c r="J47" s="80"/>
    </row>
    <row r="48" customHeight="1" spans="1:10">
      <c r="A48" s="73"/>
      <c r="B48" s="74"/>
      <c r="C48" s="75"/>
      <c r="D48" s="73"/>
      <c r="E48" s="75"/>
      <c r="F48" s="59">
        <v>101.52</v>
      </c>
      <c r="G48" s="59">
        <v>0</v>
      </c>
      <c r="H48" s="59">
        <f t="shared" si="5"/>
        <v>101.52</v>
      </c>
      <c r="I48" s="78" t="s">
        <v>56</v>
      </c>
      <c r="J48" s="80"/>
    </row>
    <row r="49" s="46" customFormat="1" customHeight="1" spans="1:10">
      <c r="A49" s="61"/>
      <c r="B49" s="62" t="s">
        <v>57</v>
      </c>
      <c r="C49" s="63">
        <f>SUM(C31)</f>
        <v>9000</v>
      </c>
      <c r="D49" s="63">
        <f t="shared" ref="D49:E49" si="6">SUM(D31)</f>
        <v>1</v>
      </c>
      <c r="E49" s="63">
        <f t="shared" si="6"/>
        <v>9000</v>
      </c>
      <c r="F49" s="63">
        <f>SUM(F31:F48)</f>
        <v>7477.36</v>
      </c>
      <c r="G49" s="63">
        <f>SUM(G31:G48)</f>
        <v>0</v>
      </c>
      <c r="H49" s="63">
        <f>SUM(H31:H48)</f>
        <v>7477.36</v>
      </c>
      <c r="I49" s="82"/>
      <c r="J49" s="83"/>
    </row>
    <row r="50" customHeight="1" spans="1:10">
      <c r="A50" s="57">
        <v>6</v>
      </c>
      <c r="B50" s="58" t="s">
        <v>58</v>
      </c>
      <c r="C50" s="59">
        <v>0</v>
      </c>
      <c r="D50" s="60"/>
      <c r="E50" s="59">
        <f t="shared" ref="E49:E67" si="7">C50*D50</f>
        <v>0</v>
      </c>
      <c r="F50" s="59">
        <v>0</v>
      </c>
      <c r="G50" s="59">
        <v>0</v>
      </c>
      <c r="H50" s="59">
        <f>F50+G50</f>
        <v>0</v>
      </c>
      <c r="I50" s="81"/>
      <c r="J50" s="79" t="s">
        <v>59</v>
      </c>
    </row>
    <row r="51" customHeight="1" spans="1:10">
      <c r="A51" s="57"/>
      <c r="B51" s="58"/>
      <c r="C51" s="59"/>
      <c r="D51" s="60"/>
      <c r="E51" s="59"/>
      <c r="F51" s="59">
        <v>0</v>
      </c>
      <c r="G51" s="59">
        <v>0</v>
      </c>
      <c r="H51" s="59">
        <f>F51+G51</f>
        <v>0</v>
      </c>
      <c r="I51" s="81"/>
      <c r="J51" s="85"/>
    </row>
    <row r="52" customHeight="1" spans="1:10">
      <c r="A52" s="57"/>
      <c r="B52" s="58"/>
      <c r="C52" s="59"/>
      <c r="D52" s="60"/>
      <c r="E52" s="59"/>
      <c r="F52" s="59">
        <v>0</v>
      </c>
      <c r="G52" s="59">
        <v>0</v>
      </c>
      <c r="H52" s="59">
        <f>F52+G52</f>
        <v>0</v>
      </c>
      <c r="I52" s="81"/>
      <c r="J52" s="85"/>
    </row>
    <row r="53" customHeight="1" spans="1:10">
      <c r="A53" s="57"/>
      <c r="B53" s="58"/>
      <c r="C53" s="59"/>
      <c r="D53" s="60"/>
      <c r="E53" s="59"/>
      <c r="F53" s="59">
        <v>0</v>
      </c>
      <c r="G53" s="59">
        <v>0</v>
      </c>
      <c r="H53" s="59">
        <f>F53+G53</f>
        <v>0</v>
      </c>
      <c r="I53" s="81"/>
      <c r="J53" s="85"/>
    </row>
    <row r="54" s="46" customFormat="1" customHeight="1" spans="1:10">
      <c r="A54" s="61"/>
      <c r="B54" s="62" t="s">
        <v>60</v>
      </c>
      <c r="C54" s="63">
        <f>SUM(C50)</f>
        <v>0</v>
      </c>
      <c r="D54" s="63">
        <f t="shared" ref="D54:E54" si="8">SUM(D50)</f>
        <v>0</v>
      </c>
      <c r="E54" s="63">
        <f t="shared" si="8"/>
        <v>0</v>
      </c>
      <c r="F54" s="63">
        <f>SUM(F50:F53)</f>
        <v>0</v>
      </c>
      <c r="G54" s="63">
        <f t="shared" ref="G54:H54" si="9">SUM(G50:G53)</f>
        <v>0</v>
      </c>
      <c r="H54" s="63">
        <f t="shared" si="9"/>
        <v>0</v>
      </c>
      <c r="I54" s="82"/>
      <c r="J54" s="86"/>
    </row>
    <row r="55" customHeight="1" spans="1:10">
      <c r="A55" s="57">
        <v>7</v>
      </c>
      <c r="B55" s="58" t="s">
        <v>61</v>
      </c>
      <c r="C55" s="59">
        <v>0</v>
      </c>
      <c r="D55" s="60"/>
      <c r="E55" s="59">
        <f t="shared" si="7"/>
        <v>0</v>
      </c>
      <c r="F55" s="59">
        <v>0</v>
      </c>
      <c r="G55" s="59">
        <v>0</v>
      </c>
      <c r="H55" s="59">
        <f>F55+G55</f>
        <v>0</v>
      </c>
      <c r="I55" s="81"/>
      <c r="J55" s="88"/>
    </row>
    <row r="56" customHeight="1" spans="1:10">
      <c r="A56" s="57"/>
      <c r="B56" s="58"/>
      <c r="C56" s="59"/>
      <c r="D56" s="60"/>
      <c r="E56" s="59"/>
      <c r="F56" s="59">
        <v>0</v>
      </c>
      <c r="G56" s="59">
        <v>0</v>
      </c>
      <c r="H56" s="59">
        <f>F56+G56</f>
        <v>0</v>
      </c>
      <c r="I56" s="81"/>
      <c r="J56" s="89"/>
    </row>
    <row r="57" customHeight="1" spans="1:10">
      <c r="A57" s="57"/>
      <c r="B57" s="58"/>
      <c r="C57" s="59"/>
      <c r="D57" s="60"/>
      <c r="E57" s="59"/>
      <c r="F57" s="59">
        <v>0</v>
      </c>
      <c r="G57" s="59">
        <v>0</v>
      </c>
      <c r="H57" s="59">
        <f>F57+G57</f>
        <v>0</v>
      </c>
      <c r="I57" s="81"/>
      <c r="J57" s="89"/>
    </row>
    <row r="58" customHeight="1" spans="1:10">
      <c r="A58" s="57"/>
      <c r="B58" s="58"/>
      <c r="C58" s="59"/>
      <c r="D58" s="60"/>
      <c r="E58" s="59"/>
      <c r="F58" s="59">
        <v>0</v>
      </c>
      <c r="G58" s="59">
        <v>0</v>
      </c>
      <c r="H58" s="59">
        <f>F58+G58</f>
        <v>0</v>
      </c>
      <c r="I58" s="81"/>
      <c r="J58" s="89"/>
    </row>
    <row r="59" s="46" customFormat="1" customHeight="1" spans="1:10">
      <c r="A59" s="61"/>
      <c r="B59" s="62" t="s">
        <v>62</v>
      </c>
      <c r="C59" s="63">
        <f>SUM(C55)</f>
        <v>0</v>
      </c>
      <c r="D59" s="63">
        <f t="shared" ref="D59:E59" si="10">SUM(D55)</f>
        <v>0</v>
      </c>
      <c r="E59" s="63">
        <f t="shared" si="10"/>
        <v>0</v>
      </c>
      <c r="F59" s="63">
        <f>SUM(F55:F58)</f>
        <v>0</v>
      </c>
      <c r="G59" s="63">
        <f t="shared" ref="G59:H59" si="11">SUM(G55:G58)</f>
        <v>0</v>
      </c>
      <c r="H59" s="63">
        <f t="shared" si="11"/>
        <v>0</v>
      </c>
      <c r="I59" s="82"/>
      <c r="J59" s="90"/>
    </row>
    <row r="60" customHeight="1" spans="1:10">
      <c r="A60" s="57">
        <v>8</v>
      </c>
      <c r="B60" s="58" t="s">
        <v>63</v>
      </c>
      <c r="C60" s="59">
        <v>0</v>
      </c>
      <c r="D60" s="60"/>
      <c r="E60" s="59">
        <f t="shared" si="7"/>
        <v>0</v>
      </c>
      <c r="F60" s="59">
        <v>0</v>
      </c>
      <c r="G60" s="59">
        <v>0</v>
      </c>
      <c r="H60" s="59">
        <f>F60+G60</f>
        <v>0</v>
      </c>
      <c r="I60" s="81"/>
      <c r="J60" s="84" t="s">
        <v>64</v>
      </c>
    </row>
    <row r="61" customHeight="1" spans="1:10">
      <c r="A61" s="57"/>
      <c r="B61" s="58"/>
      <c r="C61" s="59"/>
      <c r="D61" s="60"/>
      <c r="E61" s="59"/>
      <c r="F61" s="59">
        <v>0</v>
      </c>
      <c r="G61" s="59">
        <v>0</v>
      </c>
      <c r="H61" s="59">
        <f>F61+G61</f>
        <v>0</v>
      </c>
      <c r="I61" s="81"/>
      <c r="J61" s="85"/>
    </row>
    <row r="62" s="46" customFormat="1" customHeight="1" spans="1:10">
      <c r="A62" s="61"/>
      <c r="B62" s="62" t="s">
        <v>65</v>
      </c>
      <c r="C62" s="63">
        <f>SUM(C60)</f>
        <v>0</v>
      </c>
      <c r="D62" s="63">
        <f t="shared" ref="D62:E62" si="12">SUM(D60)</f>
        <v>0</v>
      </c>
      <c r="E62" s="63">
        <f t="shared" si="12"/>
        <v>0</v>
      </c>
      <c r="F62" s="63">
        <f>SUM(F60:F61)</f>
        <v>0</v>
      </c>
      <c r="G62" s="63">
        <f t="shared" ref="G62:H62" si="13">SUM(G60:G61)</f>
        <v>0</v>
      </c>
      <c r="H62" s="63">
        <f t="shared" si="13"/>
        <v>0</v>
      </c>
      <c r="I62" s="82"/>
      <c r="J62" s="86"/>
    </row>
    <row r="63" customHeight="1" spans="1:10">
      <c r="A63" s="57">
        <v>9</v>
      </c>
      <c r="B63" s="58" t="s">
        <v>66</v>
      </c>
      <c r="C63" s="59">
        <v>0</v>
      </c>
      <c r="D63" s="60"/>
      <c r="E63" s="59">
        <f t="shared" si="7"/>
        <v>0</v>
      </c>
      <c r="F63" s="59">
        <v>0</v>
      </c>
      <c r="G63" s="59">
        <v>0</v>
      </c>
      <c r="H63" s="59">
        <f>F63+G63</f>
        <v>0</v>
      </c>
      <c r="I63" s="81"/>
      <c r="J63" s="79" t="s">
        <v>67</v>
      </c>
    </row>
    <row r="64" customHeight="1" spans="1:10">
      <c r="A64" s="57"/>
      <c r="B64" s="58"/>
      <c r="C64" s="59"/>
      <c r="D64" s="60"/>
      <c r="E64" s="59"/>
      <c r="F64" s="59">
        <v>0</v>
      </c>
      <c r="G64" s="59">
        <v>0</v>
      </c>
      <c r="H64" s="59">
        <f>F64+G64</f>
        <v>0</v>
      </c>
      <c r="I64" s="81"/>
      <c r="J64" s="80"/>
    </row>
    <row r="65" customHeight="1" spans="1:10">
      <c r="A65" s="57"/>
      <c r="B65" s="58"/>
      <c r="C65" s="59"/>
      <c r="D65" s="60"/>
      <c r="E65" s="59"/>
      <c r="F65" s="59">
        <v>0</v>
      </c>
      <c r="G65" s="59">
        <v>0</v>
      </c>
      <c r="H65" s="59">
        <f>F65+G65</f>
        <v>0</v>
      </c>
      <c r="I65" s="81"/>
      <c r="J65" s="80"/>
    </row>
    <row r="66" s="46" customFormat="1" customHeight="1" spans="1:10">
      <c r="A66" s="61"/>
      <c r="B66" s="62" t="s">
        <v>68</v>
      </c>
      <c r="C66" s="63">
        <f>SUM(C63)</f>
        <v>0</v>
      </c>
      <c r="D66" s="63">
        <f t="shared" ref="D66:E66" si="14">SUM(D63)</f>
        <v>0</v>
      </c>
      <c r="E66" s="63">
        <f t="shared" si="14"/>
        <v>0</v>
      </c>
      <c r="F66" s="63">
        <f>SUM(F63:F65)</f>
        <v>0</v>
      </c>
      <c r="G66" s="63">
        <f t="shared" ref="G66:H66" si="15">SUM(G63:G65)</f>
        <v>0</v>
      </c>
      <c r="H66" s="63">
        <f t="shared" si="15"/>
        <v>0</v>
      </c>
      <c r="I66" s="82"/>
      <c r="J66" s="83"/>
    </row>
    <row r="67" customHeight="1" spans="1:10">
      <c r="A67" s="64">
        <v>10</v>
      </c>
      <c r="B67" s="58" t="s">
        <v>69</v>
      </c>
      <c r="C67" s="59">
        <v>0</v>
      </c>
      <c r="D67" s="60"/>
      <c r="E67" s="59">
        <f t="shared" si="7"/>
        <v>0</v>
      </c>
      <c r="F67" s="59">
        <v>1500</v>
      </c>
      <c r="G67" s="59">
        <v>0</v>
      </c>
      <c r="H67" s="59">
        <f>F67+G67</f>
        <v>1500</v>
      </c>
      <c r="I67" s="78" t="s">
        <v>70</v>
      </c>
      <c r="J67" s="88"/>
    </row>
    <row r="68" customHeight="1" spans="1:10">
      <c r="A68" s="70"/>
      <c r="B68" s="58"/>
      <c r="C68" s="59"/>
      <c r="D68" s="60"/>
      <c r="E68" s="59"/>
      <c r="F68" s="59">
        <v>1000</v>
      </c>
      <c r="G68" s="59">
        <v>0</v>
      </c>
      <c r="H68" s="59">
        <f t="shared" ref="H68:H73" si="16">F68+G68</f>
        <v>1000</v>
      </c>
      <c r="I68" s="78" t="s">
        <v>71</v>
      </c>
      <c r="J68" s="89"/>
    </row>
    <row r="69" customHeight="1" spans="1:10">
      <c r="A69" s="70"/>
      <c r="B69" s="58"/>
      <c r="C69" s="59"/>
      <c r="D69" s="60"/>
      <c r="E69" s="59"/>
      <c r="F69" s="59">
        <v>227.48</v>
      </c>
      <c r="G69" s="59">
        <v>0</v>
      </c>
      <c r="H69" s="59">
        <f t="shared" si="16"/>
        <v>227.48</v>
      </c>
      <c r="I69" s="81" t="s">
        <v>72</v>
      </c>
      <c r="J69" s="89"/>
    </row>
    <row r="70" customHeight="1" spans="1:10">
      <c r="A70" s="70"/>
      <c r="B70" s="58"/>
      <c r="C70" s="59"/>
      <c r="D70" s="60"/>
      <c r="E70" s="59"/>
      <c r="F70" s="59">
        <v>0</v>
      </c>
      <c r="G70" s="59">
        <v>0</v>
      </c>
      <c r="H70" s="59">
        <f t="shared" si="16"/>
        <v>0</v>
      </c>
      <c r="I70" s="81"/>
      <c r="J70" s="89"/>
    </row>
    <row r="71" customHeight="1" spans="1:10">
      <c r="A71" s="70"/>
      <c r="B71" s="58"/>
      <c r="C71" s="59"/>
      <c r="D71" s="60"/>
      <c r="E71" s="59"/>
      <c r="F71" s="59">
        <v>0</v>
      </c>
      <c r="G71" s="59">
        <v>0</v>
      </c>
      <c r="H71" s="59">
        <f t="shared" si="16"/>
        <v>0</v>
      </c>
      <c r="I71" s="81"/>
      <c r="J71" s="89"/>
    </row>
    <row r="72" customHeight="1" spans="1:10">
      <c r="A72" s="70"/>
      <c r="B72" s="58"/>
      <c r="C72" s="59"/>
      <c r="D72" s="60"/>
      <c r="E72" s="59"/>
      <c r="F72" s="59">
        <v>0</v>
      </c>
      <c r="G72" s="59">
        <v>0</v>
      </c>
      <c r="H72" s="59">
        <f t="shared" si="16"/>
        <v>0</v>
      </c>
      <c r="I72" s="81"/>
      <c r="J72" s="89"/>
    </row>
    <row r="73" customHeight="1" spans="1:10">
      <c r="A73" s="67"/>
      <c r="B73" s="58"/>
      <c r="C73" s="59"/>
      <c r="D73" s="60"/>
      <c r="E73" s="59"/>
      <c r="F73" s="59">
        <v>0</v>
      </c>
      <c r="G73" s="59">
        <v>0</v>
      </c>
      <c r="H73" s="59">
        <f t="shared" si="16"/>
        <v>0</v>
      </c>
      <c r="I73" s="81"/>
      <c r="J73" s="89"/>
    </row>
    <row r="74" s="46" customFormat="1" customHeight="1" spans="1:10">
      <c r="A74" s="61"/>
      <c r="B74" s="62" t="s">
        <v>73</v>
      </c>
      <c r="C74" s="63">
        <f>SUM(C67)</f>
        <v>0</v>
      </c>
      <c r="D74" s="63">
        <f t="shared" ref="D74:E74" si="17">SUM(D67)</f>
        <v>0</v>
      </c>
      <c r="E74" s="63">
        <f t="shared" si="17"/>
        <v>0</v>
      </c>
      <c r="F74" s="63">
        <f>SUM(F67:F73)</f>
        <v>2727.48</v>
      </c>
      <c r="G74" s="63">
        <f t="shared" ref="G74:H74" si="18">SUM(G67:G73)</f>
        <v>0</v>
      </c>
      <c r="H74" s="63">
        <f t="shared" si="18"/>
        <v>2727.48</v>
      </c>
      <c r="I74" s="82"/>
      <c r="J74" s="90"/>
    </row>
    <row r="75" customHeight="1" spans="1:10">
      <c r="A75" s="61"/>
      <c r="B75" s="62" t="s">
        <v>74</v>
      </c>
      <c r="C75" s="63">
        <f>SUM(C74,C66,C62,C59,C54,C49,C30,C21,C16,C13)</f>
        <v>9000</v>
      </c>
      <c r="D75" s="63">
        <f t="shared" ref="D75:H75" si="19">SUM(D74,D66,D62,D59,D54,D49,D30,D21,D16,D13)</f>
        <v>1</v>
      </c>
      <c r="E75" s="63">
        <f t="shared" si="19"/>
        <v>9000</v>
      </c>
      <c r="F75" s="63">
        <f t="shared" si="19"/>
        <v>17321.75</v>
      </c>
      <c r="G75" s="63">
        <f t="shared" si="19"/>
        <v>0</v>
      </c>
      <c r="H75" s="63">
        <f t="shared" si="19"/>
        <v>17321.75</v>
      </c>
      <c r="I75" s="82"/>
      <c r="J75" s="98"/>
    </row>
    <row r="79" customHeight="1" spans="1:9">
      <c r="A79" s="91" t="s">
        <v>75</v>
      </c>
      <c r="B79" s="92"/>
      <c r="C79" s="93" t="s">
        <v>76</v>
      </c>
      <c r="D79" s="93"/>
      <c r="E79" s="93" t="s">
        <v>77</v>
      </c>
      <c r="F79" s="93"/>
      <c r="G79" s="93" t="s">
        <v>78</v>
      </c>
      <c r="H79" s="93"/>
      <c r="I79" s="99" t="s">
        <v>79</v>
      </c>
    </row>
    <row r="80" customHeight="1" spans="1:9">
      <c r="A80" s="94">
        <f>C75</f>
        <v>9000</v>
      </c>
      <c r="B80" s="95"/>
      <c r="C80" s="95">
        <f>H75</f>
        <v>17321.75</v>
      </c>
      <c r="D80" s="95"/>
      <c r="E80" s="95">
        <f>F75</f>
        <v>17321.75</v>
      </c>
      <c r="F80" s="95"/>
      <c r="G80" s="95">
        <f>G75</f>
        <v>0</v>
      </c>
      <c r="H80" s="95"/>
      <c r="I80" s="100">
        <f>A80-C80</f>
        <v>-8321.75</v>
      </c>
    </row>
    <row r="81" customHeight="1" spans="10:10">
      <c r="J81" s="101"/>
    </row>
    <row r="82" customHeight="1" spans="1:9">
      <c r="A82" s="96" t="s">
        <v>80</v>
      </c>
      <c r="B82" s="46"/>
      <c r="C82" s="97" t="s">
        <v>81</v>
      </c>
      <c r="D82" s="96"/>
      <c r="E82" s="96" t="s">
        <v>82</v>
      </c>
      <c r="F82" s="96"/>
      <c r="G82" s="96" t="s">
        <v>83</v>
      </c>
      <c r="H82" s="96"/>
      <c r="I82" s="46"/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2"/>
    <mergeCell ref="A14:A15"/>
    <mergeCell ref="A17:A20"/>
    <mergeCell ref="A22:A29"/>
    <mergeCell ref="A31:A48"/>
    <mergeCell ref="A50:A53"/>
    <mergeCell ref="A55:A58"/>
    <mergeCell ref="A60:A61"/>
    <mergeCell ref="A63:A65"/>
    <mergeCell ref="A67:A73"/>
    <mergeCell ref="B6:B7"/>
    <mergeCell ref="B8:B12"/>
    <mergeCell ref="B14:B15"/>
    <mergeCell ref="B17:B20"/>
    <mergeCell ref="B22:B29"/>
    <mergeCell ref="B31:B48"/>
    <mergeCell ref="B50:B53"/>
    <mergeCell ref="B55:B58"/>
    <mergeCell ref="B60:B61"/>
    <mergeCell ref="B63:B65"/>
    <mergeCell ref="B67:B73"/>
    <mergeCell ref="C8:C12"/>
    <mergeCell ref="C14:C15"/>
    <mergeCell ref="C17:C20"/>
    <mergeCell ref="C22:C29"/>
    <mergeCell ref="C31:C48"/>
    <mergeCell ref="C50:C53"/>
    <mergeCell ref="C55:C58"/>
    <mergeCell ref="C60:C61"/>
    <mergeCell ref="C63:C65"/>
    <mergeCell ref="C67:C73"/>
    <mergeCell ref="D8:D12"/>
    <mergeCell ref="D14:D15"/>
    <mergeCell ref="D17:D20"/>
    <mergeCell ref="D22:D29"/>
    <mergeCell ref="D31:D48"/>
    <mergeCell ref="D50:D53"/>
    <mergeCell ref="D55:D58"/>
    <mergeCell ref="D60:D61"/>
    <mergeCell ref="D63:D65"/>
    <mergeCell ref="D67:D73"/>
    <mergeCell ref="E8:E12"/>
    <mergeCell ref="E14:E15"/>
    <mergeCell ref="E17:E20"/>
    <mergeCell ref="E22:E29"/>
    <mergeCell ref="E31:E48"/>
    <mergeCell ref="E50:E53"/>
    <mergeCell ref="E55:E58"/>
    <mergeCell ref="E60:E61"/>
    <mergeCell ref="E63:E65"/>
    <mergeCell ref="E67:E73"/>
    <mergeCell ref="J4:J5"/>
    <mergeCell ref="J6:J7"/>
    <mergeCell ref="J8:J13"/>
    <mergeCell ref="J14:J16"/>
    <mergeCell ref="J17:J21"/>
    <mergeCell ref="J22:J30"/>
    <mergeCell ref="J31:J49"/>
    <mergeCell ref="J50:J54"/>
    <mergeCell ref="J55:J59"/>
    <mergeCell ref="J60:J62"/>
    <mergeCell ref="J63:J66"/>
    <mergeCell ref="J67:J74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opLeftCell="A21" workbookViewId="0">
      <selection activeCell="Q6" sqref="Q6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111111111111" customWidth="1"/>
    <col min="5" max="5" width="0.888888888888889" customWidth="1"/>
    <col min="6" max="6" width="18" customWidth="1"/>
    <col min="7" max="7" width="11.6666666666667" customWidth="1"/>
    <col min="8" max="8" width="11.1111111111111" customWidth="1"/>
    <col min="9" max="9" width="1" customWidth="1"/>
    <col min="10" max="10" width="11.8888888888889" customWidth="1"/>
    <col min="11" max="11" width="41.222222222222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84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85</v>
      </c>
      <c r="E5" s="6"/>
      <c r="F5" s="7" t="s">
        <v>86</v>
      </c>
      <c r="G5" s="7"/>
      <c r="H5" s="6" t="s">
        <v>87</v>
      </c>
      <c r="I5" s="5"/>
      <c r="J5" s="7" t="s">
        <v>88</v>
      </c>
      <c r="K5" s="32"/>
    </row>
    <row r="6" ht="20.1" customHeight="1" spans="2:11">
      <c r="B6" s="8"/>
      <c r="C6" s="9"/>
      <c r="D6" s="10" t="s">
        <v>89</v>
      </c>
      <c r="E6" s="10"/>
      <c r="F6" s="11" t="s">
        <v>90</v>
      </c>
      <c r="G6" s="11"/>
      <c r="H6" s="10" t="s">
        <v>91</v>
      </c>
      <c r="I6" s="9"/>
      <c r="J6" s="11" t="s">
        <v>92</v>
      </c>
      <c r="K6" s="33"/>
    </row>
    <row r="7" ht="20.1" customHeight="1" spans="2:11">
      <c r="B7" s="8"/>
      <c r="C7" s="9"/>
      <c r="D7" s="10" t="s">
        <v>93</v>
      </c>
      <c r="E7" s="10"/>
      <c r="F7" s="11" t="s">
        <v>94</v>
      </c>
      <c r="G7" s="11"/>
      <c r="H7" s="10" t="s">
        <v>95</v>
      </c>
      <c r="I7" s="9"/>
      <c r="J7" s="34">
        <v>44843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96</v>
      </c>
      <c r="I8" s="13"/>
      <c r="J8" s="15"/>
      <c r="K8" s="35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97</v>
      </c>
      <c r="E10" s="16" t="s">
        <v>98</v>
      </c>
      <c r="F10" s="17"/>
      <c r="G10" s="18" t="s">
        <v>99</v>
      </c>
      <c r="H10" s="17" t="s">
        <v>100</v>
      </c>
      <c r="I10" s="16" t="s">
        <v>101</v>
      </c>
      <c r="J10" s="17"/>
      <c r="K10" s="18" t="s">
        <v>102</v>
      </c>
    </row>
    <row r="11" ht="20.1" customHeight="1" spans="2:11">
      <c r="B11" s="19"/>
      <c r="C11" s="20"/>
      <c r="D11" s="21" t="s">
        <v>103</v>
      </c>
      <c r="E11" s="19"/>
      <c r="F11" s="20" t="s">
        <v>104</v>
      </c>
      <c r="G11" s="22">
        <v>806.64</v>
      </c>
      <c r="H11" s="22">
        <v>806.64</v>
      </c>
      <c r="I11" s="36"/>
      <c r="J11" s="37"/>
      <c r="K11" s="38" t="s">
        <v>105</v>
      </c>
    </row>
    <row r="12" ht="20.1" customHeight="1" spans="2:11">
      <c r="B12" s="19"/>
      <c r="C12" s="20"/>
      <c r="D12" s="23"/>
      <c r="E12" s="19"/>
      <c r="F12" s="20" t="s">
        <v>104</v>
      </c>
      <c r="G12" s="22"/>
      <c r="H12" s="22"/>
      <c r="I12" s="36"/>
      <c r="J12" s="37"/>
      <c r="K12" s="38"/>
    </row>
    <row r="13" ht="20.1" customHeight="1" spans="2:11">
      <c r="B13" s="19"/>
      <c r="C13" s="20"/>
      <c r="D13" s="23"/>
      <c r="E13" s="19"/>
      <c r="F13" s="20" t="s">
        <v>104</v>
      </c>
      <c r="G13" s="22"/>
      <c r="H13" s="22"/>
      <c r="I13" s="36"/>
      <c r="J13" s="37"/>
      <c r="K13" s="38"/>
    </row>
    <row r="14" ht="20.1" customHeight="1" spans="2:11">
      <c r="B14" s="19"/>
      <c r="C14" s="20"/>
      <c r="D14" s="23"/>
      <c r="E14" s="19"/>
      <c r="F14" s="20" t="s">
        <v>104</v>
      </c>
      <c r="G14" s="22"/>
      <c r="H14" s="22"/>
      <c r="I14" s="36"/>
      <c r="J14" s="37"/>
      <c r="K14" s="38"/>
    </row>
    <row r="15" ht="20.1" customHeight="1" spans="2:11">
      <c r="B15" s="19"/>
      <c r="C15" s="20"/>
      <c r="D15" s="23"/>
      <c r="E15" s="19"/>
      <c r="F15" s="20" t="s">
        <v>104</v>
      </c>
      <c r="G15" s="22"/>
      <c r="H15" s="22"/>
      <c r="I15" s="36"/>
      <c r="J15" s="37"/>
      <c r="K15" s="38"/>
    </row>
    <row r="16" ht="20.1" customHeight="1" spans="2:11">
      <c r="B16" s="19">
        <v>3</v>
      </c>
      <c r="C16" s="20"/>
      <c r="D16" s="23"/>
      <c r="E16" s="19" t="s">
        <v>106</v>
      </c>
      <c r="F16" s="20"/>
      <c r="G16" s="22"/>
      <c r="H16" s="22"/>
      <c r="I16" s="36"/>
      <c r="J16" s="37"/>
      <c r="K16" s="38"/>
    </row>
    <row r="17" ht="20.1" customHeight="1" spans="2:11">
      <c r="B17" s="19"/>
      <c r="C17" s="20"/>
      <c r="D17" s="23"/>
      <c r="E17" s="19"/>
      <c r="F17" s="20" t="s">
        <v>107</v>
      </c>
      <c r="G17" s="22"/>
      <c r="H17" s="22"/>
      <c r="I17" s="36"/>
      <c r="J17" s="37"/>
      <c r="K17" s="38"/>
    </row>
    <row r="18" ht="20.1" customHeight="1" spans="2:11">
      <c r="B18" s="19"/>
      <c r="C18" s="20"/>
      <c r="D18" s="23"/>
      <c r="E18" s="19"/>
      <c r="F18" s="20" t="s">
        <v>107</v>
      </c>
      <c r="G18" s="22"/>
      <c r="H18" s="22"/>
      <c r="I18" s="36"/>
      <c r="J18" s="37"/>
      <c r="K18" s="38"/>
    </row>
    <row r="19" ht="20.1" customHeight="1" spans="2:11">
      <c r="B19" s="19"/>
      <c r="C19" s="20"/>
      <c r="D19" s="23"/>
      <c r="E19" s="19"/>
      <c r="F19" s="20" t="s">
        <v>107</v>
      </c>
      <c r="G19" s="22"/>
      <c r="H19" s="22"/>
      <c r="I19" s="36"/>
      <c r="J19" s="37"/>
      <c r="K19" s="38"/>
    </row>
    <row r="20" ht="31.8" customHeight="1" spans="2:11">
      <c r="B20" s="19">
        <v>4</v>
      </c>
      <c r="C20" s="20"/>
      <c r="D20" s="24"/>
      <c r="E20" s="19" t="s">
        <v>107</v>
      </c>
      <c r="F20" s="20"/>
      <c r="G20" s="22"/>
      <c r="H20" s="22"/>
      <c r="I20" s="36"/>
      <c r="J20" s="37"/>
      <c r="K20" s="39"/>
    </row>
    <row r="21" ht="20.1" customHeight="1" spans="2:11">
      <c r="B21" s="19">
        <v>5</v>
      </c>
      <c r="C21" s="20"/>
      <c r="D21" s="21" t="s">
        <v>69</v>
      </c>
      <c r="E21" s="25"/>
      <c r="F21" s="25"/>
      <c r="G21" s="22">
        <v>0</v>
      </c>
      <c r="H21" s="22"/>
      <c r="I21" s="36"/>
      <c r="J21" s="37"/>
      <c r="K21" s="38"/>
    </row>
    <row r="22" ht="20.1" customHeight="1" spans="2:11">
      <c r="B22" s="19">
        <v>6</v>
      </c>
      <c r="C22" s="20"/>
      <c r="D22" s="23"/>
      <c r="E22" s="25"/>
      <c r="F22" s="25"/>
      <c r="G22" s="22">
        <v>0</v>
      </c>
      <c r="H22" s="22"/>
      <c r="I22" s="36"/>
      <c r="J22" s="37"/>
      <c r="K22" s="38"/>
    </row>
    <row r="23" ht="20.1" customHeight="1" spans="2:11">
      <c r="B23" s="19">
        <v>7</v>
      </c>
      <c r="C23" s="20"/>
      <c r="D23" s="24"/>
      <c r="E23" s="25"/>
      <c r="F23" s="25"/>
      <c r="G23" s="22">
        <v>0</v>
      </c>
      <c r="H23" s="22"/>
      <c r="I23" s="36"/>
      <c r="J23" s="37"/>
      <c r="K23" s="38"/>
    </row>
    <row r="24" ht="20.1" customHeight="1" spans="2:11">
      <c r="B24" s="16" t="s">
        <v>74</v>
      </c>
      <c r="C24" s="26"/>
      <c r="D24" s="26"/>
      <c r="E24" s="26"/>
      <c r="F24" s="17"/>
      <c r="G24" s="27">
        <f>SUM(G11:G23)</f>
        <v>806.64</v>
      </c>
      <c r="H24" s="27">
        <f>SUM(H11:H23)</f>
        <v>806.64</v>
      </c>
      <c r="I24" s="40">
        <f>SUM(I11:J23)</f>
        <v>0</v>
      </c>
      <c r="J24" s="41"/>
      <c r="K24" s="42"/>
    </row>
    <row r="25" ht="20.1" customHeight="1" spans="2:11">
      <c r="B25" s="9"/>
      <c r="C25" s="9"/>
      <c r="D25" s="9"/>
      <c r="E25" s="9"/>
      <c r="F25" s="9"/>
      <c r="G25" s="9"/>
      <c r="H25" s="9"/>
      <c r="I25" s="9"/>
      <c r="J25" s="43"/>
      <c r="K25" s="9"/>
    </row>
    <row r="26" ht="20.1" customHeight="1" spans="2:11">
      <c r="B26" s="18" t="s">
        <v>100</v>
      </c>
      <c r="C26" s="18"/>
      <c r="D26" s="18"/>
      <c r="E26" s="18"/>
      <c r="F26" s="18"/>
      <c r="G26" s="18" t="s">
        <v>108</v>
      </c>
      <c r="H26" s="18"/>
      <c r="I26" s="18"/>
      <c r="J26" s="18"/>
      <c r="K26" s="18" t="s">
        <v>109</v>
      </c>
    </row>
    <row r="27" ht="20.1" customHeight="1" spans="2:11">
      <c r="B27" s="28">
        <f>H24</f>
        <v>806.64</v>
      </c>
      <c r="C27" s="28"/>
      <c r="D27" s="28"/>
      <c r="E27" s="28"/>
      <c r="F27" s="28"/>
      <c r="G27" s="28">
        <f>I24</f>
        <v>0</v>
      </c>
      <c r="H27" s="28"/>
      <c r="I27" s="28"/>
      <c r="J27" s="28"/>
      <c r="K27" s="44">
        <f>SUM(B27:J27)</f>
        <v>806.64</v>
      </c>
    </row>
    <row r="28" ht="20.1" customHeight="1" spans="2:11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ht="20.1" customHeight="1" spans="2:11">
      <c r="B29" s="9" t="s">
        <v>110</v>
      </c>
      <c r="C29" s="9"/>
      <c r="D29" s="9"/>
      <c r="E29" s="9"/>
      <c r="F29" s="9" t="s">
        <v>81</v>
      </c>
      <c r="G29" s="9" t="s">
        <v>111</v>
      </c>
      <c r="H29" s="9"/>
      <c r="I29" s="9"/>
      <c r="J29" s="9" t="s">
        <v>83</v>
      </c>
      <c r="K29" s="9"/>
    </row>
    <row r="32" ht="17.4" spans="1:11">
      <c r="A32" s="2" t="s">
        <v>112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4" ht="20.1" customHeight="1" spans="2:11">
      <c r="B34" s="4"/>
      <c r="C34" s="5"/>
      <c r="D34" s="6" t="s">
        <v>85</v>
      </c>
      <c r="E34" s="6"/>
      <c r="F34" s="7"/>
      <c r="G34" s="7"/>
      <c r="H34" s="6" t="s">
        <v>87</v>
      </c>
      <c r="I34" s="5"/>
      <c r="J34" s="7"/>
      <c r="K34" s="32"/>
    </row>
    <row r="35" ht="20.1" customHeight="1" spans="2:11">
      <c r="B35" s="8"/>
      <c r="C35" s="9"/>
      <c r="D35" s="10" t="s">
        <v>89</v>
      </c>
      <c r="E35" s="10"/>
      <c r="F35" s="11"/>
      <c r="G35" s="11"/>
      <c r="H35" s="10" t="s">
        <v>91</v>
      </c>
      <c r="I35" s="9"/>
      <c r="J35" s="11"/>
      <c r="K35" s="33"/>
    </row>
    <row r="36" ht="20.1" customHeight="1" spans="2:11">
      <c r="B36" s="8"/>
      <c r="C36" s="9"/>
      <c r="D36" s="10" t="s">
        <v>93</v>
      </c>
      <c r="E36" s="10"/>
      <c r="F36" s="11"/>
      <c r="G36" s="11"/>
      <c r="H36" s="10" t="s">
        <v>95</v>
      </c>
      <c r="I36" s="9"/>
      <c r="J36" s="11"/>
      <c r="K36" s="33"/>
    </row>
    <row r="37" ht="20.1" customHeight="1" spans="2:11">
      <c r="B37" s="12"/>
      <c r="C37" s="13"/>
      <c r="D37" s="14"/>
      <c r="E37" s="14"/>
      <c r="F37" s="15"/>
      <c r="G37" s="15"/>
      <c r="H37" s="14" t="s">
        <v>96</v>
      </c>
      <c r="I37" s="13"/>
      <c r="J37" s="15"/>
      <c r="K37" s="35"/>
    </row>
    <row r="38" ht="20.1" customHeight="1"/>
    <row r="39" ht="20.1" customHeight="1" spans="2:11">
      <c r="B39" s="25"/>
      <c r="C39" s="25"/>
      <c r="D39" s="29" t="s">
        <v>113</v>
      </c>
      <c r="E39" s="25" t="s">
        <v>114</v>
      </c>
      <c r="F39" s="25"/>
      <c r="G39" s="22" t="s">
        <v>115</v>
      </c>
      <c r="H39" s="22" t="s">
        <v>116</v>
      </c>
      <c r="I39" s="22" t="s">
        <v>74</v>
      </c>
      <c r="J39" s="22"/>
      <c r="K39" s="45" t="s">
        <v>102</v>
      </c>
    </row>
    <row r="40" ht="20.1" customHeight="1" spans="2:11">
      <c r="B40" s="25">
        <v>1</v>
      </c>
      <c r="C40" s="25"/>
      <c r="D40" s="30"/>
      <c r="E40" s="25"/>
      <c r="F40" s="25"/>
      <c r="G40" s="22">
        <v>100</v>
      </c>
      <c r="H40" s="22">
        <v>2</v>
      </c>
      <c r="I40" s="36">
        <f>G40*H40</f>
        <v>200</v>
      </c>
      <c r="J40" s="37"/>
      <c r="K40" s="39"/>
    </row>
    <row r="41" ht="20.1" customHeight="1" spans="2:11">
      <c r="B41" s="25">
        <v>2</v>
      </c>
      <c r="C41" s="25"/>
      <c r="D41" s="30"/>
      <c r="E41" s="25"/>
      <c r="F41" s="25"/>
      <c r="G41" s="22">
        <v>0</v>
      </c>
      <c r="H41" s="22">
        <v>2</v>
      </c>
      <c r="I41" s="36">
        <f t="shared" ref="I41:I42" si="0">G41*H41</f>
        <v>0</v>
      </c>
      <c r="J41" s="37"/>
      <c r="K41" s="39"/>
    </row>
    <row r="42" ht="20.1" customHeight="1" spans="2:11">
      <c r="B42" s="25">
        <v>3</v>
      </c>
      <c r="C42" s="25"/>
      <c r="D42" s="30"/>
      <c r="E42" s="25"/>
      <c r="F42" s="25"/>
      <c r="G42" s="22">
        <v>0</v>
      </c>
      <c r="H42" s="22">
        <v>2</v>
      </c>
      <c r="I42" s="36">
        <f t="shared" si="0"/>
        <v>0</v>
      </c>
      <c r="J42" s="37"/>
      <c r="K42" s="39"/>
    </row>
    <row r="43" ht="20.1" customHeight="1" spans="2:11">
      <c r="B43" s="16" t="s">
        <v>74</v>
      </c>
      <c r="C43" s="26"/>
      <c r="D43" s="26"/>
      <c r="E43" s="26"/>
      <c r="F43" s="17"/>
      <c r="G43" s="27"/>
      <c r="H43" s="27">
        <f>SUM(H25:H42)</f>
        <v>6</v>
      </c>
      <c r="I43" s="40">
        <f>SUM(I40:J42)</f>
        <v>200</v>
      </c>
      <c r="J43" s="41"/>
      <c r="K43" s="42"/>
    </row>
    <row r="44" ht="20.1" customHeight="1" spans="2:11">
      <c r="B44" s="9" t="s">
        <v>110</v>
      </c>
      <c r="C44" s="9"/>
      <c r="D44" s="9"/>
      <c r="E44" s="9"/>
      <c r="F44" s="9" t="s">
        <v>81</v>
      </c>
      <c r="G44" s="9" t="s">
        <v>111</v>
      </c>
      <c r="H44" s="9"/>
      <c r="I44" s="9"/>
      <c r="J44" s="9" t="s">
        <v>83</v>
      </c>
      <c r="K44" s="9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6:C16"/>
    <mergeCell ref="E16:F16"/>
    <mergeCell ref="I16:J16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  <mergeCell ref="D11:D20"/>
    <mergeCell ref="D21:D23"/>
  </mergeCells>
  <pageMargins left="0.699305555555556" right="0.699305555555556" top="0.75" bottom="0.75" header="0.3" footer="0.3"/>
  <pageSetup paperSize="9" scale="7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2022-09-21T09:43:00Z</cp:lastPrinted>
  <dcterms:modified xsi:type="dcterms:W3CDTF">2022-10-09T05:04:04Z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C95C56D6804B4336A438D6DB19D3E927</vt:lpwstr>
  </property>
</Properties>
</file>