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00"/>
  </bookViews>
  <sheets>
    <sheet name="旅行社SOW" sheetId="7" r:id="rId1"/>
    <sheet name="希尔顿" sheetId="8" state="hidden" r:id="rId2"/>
  </sheets>
  <calcPr calcId="124519"/>
</workbook>
</file>

<file path=xl/calcChain.xml><?xml version="1.0" encoding="utf-8"?>
<calcChain xmlns="http://schemas.openxmlformats.org/spreadsheetml/2006/main">
  <c r="G58" i="7"/>
  <c r="G59"/>
  <c r="G60"/>
  <c r="G61"/>
  <c r="G62"/>
  <c r="G63"/>
  <c r="G64"/>
  <c r="G53"/>
  <c r="G54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12"/>
  <c r="G13"/>
  <c r="G14"/>
  <c r="G15"/>
  <c r="G16"/>
  <c r="G20"/>
  <c r="G21"/>
  <c r="G22"/>
  <c r="G23"/>
  <c r="G24"/>
  <c r="G25"/>
  <c r="G26"/>
  <c r="G27"/>
  <c r="G57"/>
  <c r="G52"/>
  <c r="G30"/>
  <c r="G11"/>
  <c r="G41" i="8"/>
  <c r="G14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9"/>
  <c r="G10"/>
  <c r="G11"/>
  <c r="G12"/>
  <c r="G13"/>
  <c r="G15"/>
  <c r="G16"/>
  <c r="G17"/>
  <c r="G19"/>
  <c r="G40"/>
  <c r="G43"/>
  <c r="G44"/>
  <c r="G45"/>
  <c r="G46"/>
  <c r="G47"/>
  <c r="G48"/>
  <c r="G49"/>
  <c r="G28" i="7"/>
  <c r="G55" l="1"/>
  <c r="G50"/>
  <c r="G65"/>
  <c r="G66" l="1"/>
  <c r="G67" s="1"/>
  <c r="G68" l="1"/>
</calcChain>
</file>

<file path=xl/sharedStrings.xml><?xml version="1.0" encoding="utf-8"?>
<sst xmlns="http://schemas.openxmlformats.org/spreadsheetml/2006/main" count="187" uniqueCount="155">
  <si>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</si>
  <si>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</si>
  <si>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</si>
  <si>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</si>
  <si>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1" type="noConversion"/>
  </si>
  <si>
    <t>数量</t>
  </si>
  <si>
    <t>公付房费</t>
    <phoneticPr fontId="1" type="noConversion"/>
  </si>
  <si>
    <t xml:space="preserve">Project No:               </t>
    <phoneticPr fontId="1" type="noConversion"/>
  </si>
  <si>
    <t xml:space="preserve">Number of person:       </t>
    <phoneticPr fontId="1" type="noConversion"/>
  </si>
  <si>
    <t>单价</t>
  </si>
  <si>
    <t>次数</t>
  </si>
  <si>
    <t>备注</t>
    <phoneticPr fontId="1" type="noConversion"/>
  </si>
  <si>
    <t>会议室门口媒体签到台，允许背板搭建，酒店提供签到桌、桌布座椅、鲜花，酒店大堂不允许有其他竞品的相关签到物品</t>
    <phoneticPr fontId="1" type="noConversion"/>
  </si>
  <si>
    <t>媒体相关</t>
    <phoneticPr fontId="1" type="noConversion"/>
  </si>
  <si>
    <t>其他</t>
    <phoneticPr fontId="1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</si>
  <si>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</si>
  <si>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</si>
  <si>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1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</si>
  <si>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1" type="noConversion"/>
  </si>
  <si>
    <t>存放媒体礼品等物料</t>
    <phoneticPr fontId="1" type="noConversion"/>
  </si>
  <si>
    <t>大巴需求（根据媒体具体航班调整需求）</t>
    <phoneticPr fontId="1" type="noConversion"/>
  </si>
  <si>
    <t>媒体交通费用报销</t>
    <phoneticPr fontId="1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</si>
  <si>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</si>
  <si>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family val="3"/>
        <charset val="134"/>
      </rPr>
      <t>总计</t>
    </r>
    <phoneticPr fontId="1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</si>
  <si>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1" type="noConversion"/>
  </si>
  <si>
    <t>合计</t>
    <phoneticPr fontId="1" type="noConversion"/>
  </si>
  <si>
    <t>储藏室
提供一间较大的空置会议室</t>
    <phoneticPr fontId="1" type="noConversion"/>
  </si>
  <si>
    <t>车内备品</t>
    <phoneticPr fontId="1" type="noConversion"/>
  </si>
  <si>
    <t>摄像费</t>
    <phoneticPr fontId="1" type="noConversion"/>
  </si>
  <si>
    <t>固定费用</t>
    <phoneticPr fontId="1" type="noConversion"/>
  </si>
  <si>
    <t>Final Image</t>
    <phoneticPr fontId="1" type="noConversion"/>
  </si>
  <si>
    <t>8月23日-27日</t>
    <phoneticPr fontId="1" type="noConversion"/>
  </si>
  <si>
    <t>8月23日大床房</t>
    <phoneticPr fontId="1" type="noConversion"/>
  </si>
  <si>
    <t>8月24日大床房</t>
  </si>
  <si>
    <t>8月25日大床房</t>
  </si>
  <si>
    <t>8月26日大床房</t>
  </si>
  <si>
    <t>工作人员标间8月22日-27日</t>
    <phoneticPr fontId="1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</si>
  <si>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</si>
  <si>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</si>
  <si>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</si>
  <si>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</si>
  <si>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</si>
  <si>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</si>
  <si>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</si>
  <si>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</si>
  <si>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1" type="noConversion"/>
  </si>
  <si>
    <t>300平米的纳斯卡厅  8月22日入场搭建
8月23日-26日四天会议室晚上撤场</t>
    <phoneticPr fontId="1" type="noConversion"/>
  </si>
  <si>
    <t>8月26日第一批试驾媒体送机（酒店-机场）</t>
    <phoneticPr fontId="1" type="noConversion"/>
  </si>
  <si>
    <t>8月26日第二批试驾媒体送机（酒店-机场）</t>
    <phoneticPr fontId="1" type="noConversion"/>
  </si>
  <si>
    <t>8月27日第三批试驾媒体送机（酒店-机场）</t>
    <phoneticPr fontId="1" type="noConversion"/>
  </si>
  <si>
    <t>8月25日第三批试驾媒体接机（机场-酒店）</t>
    <phoneticPr fontId="1" type="noConversion"/>
  </si>
  <si>
    <t>8月24日第二批试驾媒体\雪佛兰实拍媒体接机（机场--酒店）</t>
    <phoneticPr fontId="1" type="noConversion"/>
  </si>
  <si>
    <t>8月24日媒体（酒店-展馆-酒店）</t>
    <phoneticPr fontId="1" type="noConversion"/>
  </si>
  <si>
    <t>8月25日媒体（酒店-展馆-酒店）</t>
    <phoneticPr fontId="1" type="noConversion"/>
  </si>
  <si>
    <t>80人，45座旅游大巴</t>
    <phoneticPr fontId="1" type="noConversion"/>
  </si>
  <si>
    <t>8月25日雪佛兰实拍媒体送机（机场-酒店-酒店）</t>
    <phoneticPr fontId="1" type="noConversion"/>
  </si>
  <si>
    <t>考斯特（仅送机）</t>
    <phoneticPr fontId="1" type="noConversion"/>
  </si>
  <si>
    <t>实报实销</t>
    <phoneticPr fontId="1" type="noConversion"/>
  </si>
  <si>
    <t>工作人员标间8月23日-25日</t>
    <phoneticPr fontId="1" type="noConversion"/>
  </si>
  <si>
    <t>第一、三批试驾媒体午餐及过路过桥费用报销（以实际支出报销）（以车为单位）</t>
    <phoneticPr fontId="1" type="noConversion"/>
  </si>
  <si>
    <t>房内welcome package</t>
    <phoneticPr fontId="1" type="noConversion"/>
  </si>
  <si>
    <t>第二批试驾媒体过路过桥费用报销（以实际支出报销）（以车为单位）</t>
    <phoneticPr fontId="1" type="noConversion"/>
  </si>
  <si>
    <t>SGM2017成都车展&amp;凯迪拉克XT5试驾</t>
    <phoneticPr fontId="1" type="noConversion"/>
  </si>
  <si>
    <t>酒店自助餐
8月23日  25人25餐
8月24日  78人78餐
8月25日  75人75餐
8月26日  24人24餐</t>
    <phoneticPr fontId="1" type="noConversion"/>
  </si>
  <si>
    <t>8月23日第一批试驾媒体接机（机场-酒店）</t>
    <phoneticPr fontId="1" type="noConversion"/>
  </si>
  <si>
    <t>Transportation/大巴需求（根据媒体具体航班调整需求）</t>
    <phoneticPr fontId="1" type="noConversion"/>
  </si>
  <si>
    <t>About Media/媒体相关</t>
    <phoneticPr fontId="1" type="noConversion"/>
  </si>
  <si>
    <t>Others/其他</t>
    <phoneticPr fontId="1" type="noConversion"/>
  </si>
  <si>
    <t xml:space="preserve">项目 Item </t>
    <phoneticPr fontId="1" type="noConversion"/>
  </si>
  <si>
    <t>明细 Description</t>
    <phoneticPr fontId="1" type="noConversion"/>
  </si>
  <si>
    <t>次数 Time</t>
    <phoneticPr fontId="1" type="noConversion"/>
  </si>
  <si>
    <t>数量 Qty.</t>
    <phoneticPr fontId="1" type="noConversion"/>
  </si>
  <si>
    <t>备注 Remark</t>
    <phoneticPr fontId="1" type="noConversion"/>
  </si>
  <si>
    <t>会议室及用餐/Meeting Room&amp;Meal request：
1、餐厅门口需放置与活动相关的指示牌，方便客人找寻。
2、酒店需事先准备自助午餐和晚餐券。酒店在媒体用餐后根据收集到的实际餐券与SGM结算费用。</t>
    <phoneticPr fontId="1" type="noConversion"/>
  </si>
  <si>
    <t>GL8全天</t>
    <phoneticPr fontId="1" type="noConversion"/>
  </si>
  <si>
    <t>媒体交通费用报销 Transportation Reimbursement</t>
    <phoneticPr fontId="1" type="noConversion"/>
  </si>
  <si>
    <t>实报实销</t>
  </si>
  <si>
    <t>媒体茶歇</t>
  </si>
  <si>
    <t>媒体试驾保险
 Insurance</t>
  </si>
  <si>
    <t>媒体试驾保险 Media Insurance</t>
  </si>
  <si>
    <t>工作人员餐费 Staff Meals</t>
  </si>
  <si>
    <t>工作人员交通费 Staff Traffic Cost</t>
  </si>
  <si>
    <t>活动期间工作人员交通
Traffic</t>
  </si>
  <si>
    <t>活动前期踩点费用 Venue Check</t>
  </si>
  <si>
    <t>实报实销，每人上限500</t>
    <phoneticPr fontId="1" type="noConversion"/>
  </si>
  <si>
    <r>
      <rPr>
        <sz val="9"/>
        <rFont val="微软雅黑"/>
        <family val="2"/>
        <charset val="134"/>
      </rPr>
      <t>杂费</t>
    </r>
    <r>
      <rPr>
        <sz val="9"/>
        <rFont val="Arial"/>
        <family val="2"/>
      </rPr>
      <t xml:space="preserve">
Others</t>
    </r>
  </si>
  <si>
    <t>雪佛兰五大连池冰雪试驾活动 SOW-旅行社部分</t>
    <rPh sb="3" eb="4">
      <t>wu da lian chi</t>
    </rPh>
    <phoneticPr fontId="1" type="noConversion"/>
  </si>
  <si>
    <r>
      <rPr>
        <b/>
        <sz val="9"/>
        <rFont val="微软雅黑"/>
        <family val="2"/>
        <charset val="134"/>
      </rPr>
      <t>活动场地</t>
    </r>
    <r>
      <rPr>
        <sz val="9"/>
        <rFont val="微软雅黑"/>
        <family val="2"/>
        <charset val="134"/>
      </rPr>
      <t>：五大连池试驾基地（五大连池风景区三池湖畔）</t>
    </r>
    <rPh sb="0" eb="1">
      <t>huo dng</t>
    </rPh>
    <rPh sb="2" eb="3">
      <t>chang di</t>
    </rPh>
    <rPh sb="5" eb="6">
      <t>wu da lian chi</t>
    </rPh>
    <rPh sb="9" eb="10">
      <t>shi jia</t>
    </rPh>
    <rPh sb="11" eb="12">
      <t>j di</t>
    </rPh>
    <rPh sb="14" eb="15">
      <t>wu da lian chi</t>
    </rPh>
    <rPh sb="18" eb="19">
      <t>feng jing qu</t>
    </rPh>
    <rPh sb="21" eb="22">
      <t>san chi</t>
    </rPh>
    <rPh sb="23" eb="24">
      <t>hu pan</t>
    </rPh>
    <phoneticPr fontId="1" type="noConversion"/>
  </si>
  <si>
    <t>1月10日酒店自助午餐（哈尔滨）/Lunch buffet</t>
    <rPh sb="9" eb="10">
      <t>wu can</t>
    </rPh>
    <rPh sb="12" eb="13">
      <t>ha er bin</t>
    </rPh>
    <phoneticPr fontId="1" type="noConversion"/>
  </si>
  <si>
    <t>1月10日酒店自助晚餐（哈尔滨）/Dinner buffet</t>
    <rPh sb="1" eb="2">
      <t>yue</t>
    </rPh>
    <rPh sb="4" eb="5">
      <t>ri</t>
    </rPh>
    <rPh sb="5" eb="6">
      <t>jiu dian</t>
    </rPh>
    <rPh sb="7" eb="8">
      <t>zi zhu</t>
    </rPh>
    <rPh sb="9" eb="10">
      <t>wan can</t>
    </rPh>
    <phoneticPr fontId="1" type="noConversion"/>
  </si>
  <si>
    <t>考斯特（仅接机）/19 seat Koste</t>
    <phoneticPr fontId="1" type="noConversion"/>
  </si>
  <si>
    <t>1月11日，第一批试驾媒体抵达五大连池（五大连池机场－五大连池温泉国际）
Test drive media pickup（A-H）</t>
    <rPh sb="1" eb="2">
      <t>yue</t>
    </rPh>
    <rPh sb="4" eb="5">
      <t>ri</t>
    </rPh>
    <rPh sb="6" eb="7">
      <t>di yi pi</t>
    </rPh>
    <rPh sb="9" eb="10">
      <t>shi jia</t>
    </rPh>
    <rPh sb="11" eb="12">
      <t>meii t</t>
    </rPh>
    <rPh sb="13" eb="14">
      <t>di da</t>
    </rPh>
    <rPh sb="15" eb="16">
      <t>wu da lian chi</t>
    </rPh>
    <rPh sb="20" eb="21">
      <t>wu da lian chi</t>
    </rPh>
    <rPh sb="24" eb="25">
      <t>ji chang</t>
    </rPh>
    <rPh sb="27" eb="28">
      <t>wu da lian chi</t>
    </rPh>
    <rPh sb="31" eb="32">
      <t>wen quan</t>
    </rPh>
    <rPh sb="33" eb="34">
      <t>guo ji</t>
    </rPh>
    <phoneticPr fontId="1" type="noConversion"/>
  </si>
  <si>
    <t>GL8（全天）</t>
    <rPh sb="4" eb="5">
      <t>quan tian</t>
    </rPh>
    <phoneticPr fontId="1" type="noConversion"/>
  </si>
  <si>
    <t>33座大巴（仅送机）</t>
    <rPh sb="2" eb="3">
      <t>zuo</t>
    </rPh>
    <rPh sb="3" eb="4">
      <t>da ba</t>
    </rPh>
    <rPh sb="6" eb="7">
      <t>jin</t>
    </rPh>
    <rPh sb="7" eb="8">
      <t>song ji</t>
    </rPh>
    <phoneticPr fontId="1" type="noConversion"/>
  </si>
  <si>
    <t>1月10日，第一批部分试驾媒体接机（哈尔滨机场-哈尔滨酒店）
1st Test drive media pickup（A-H）</t>
    <rPh sb="1" eb="2">
      <t>yue</t>
    </rPh>
    <rPh sb="4" eb="5">
      <t>ri</t>
    </rPh>
    <rPh sb="9" eb="10">
      <t>bu fen</t>
    </rPh>
    <rPh sb="18" eb="19">
      <t>ha er bin</t>
    </rPh>
    <rPh sb="24" eb="25">
      <t>ha er bin</t>
    </rPh>
    <phoneticPr fontId="1" type="noConversion"/>
  </si>
  <si>
    <t>1月11日，第一批部分试驾媒体转机（哈尔滨酒店－哈尔滨机场）
Test drive media pickup（H-A）</t>
    <rPh sb="1" eb="2">
      <t>yue</t>
    </rPh>
    <rPh sb="4" eb="5">
      <t>ri</t>
    </rPh>
    <rPh sb="6" eb="7">
      <t>di yi pi</t>
    </rPh>
    <rPh sb="9" eb="10">
      <t>bu fen</t>
    </rPh>
    <rPh sb="11" eb="12">
      <t>shi jia</t>
    </rPh>
    <rPh sb="13" eb="14">
      <t>meii t</t>
    </rPh>
    <rPh sb="15" eb="16">
      <t>zhuan ji</t>
    </rPh>
    <rPh sb="18" eb="19">
      <t>ha er bin</t>
    </rPh>
    <rPh sb="21" eb="22">
      <t>jiu dian</t>
    </rPh>
    <rPh sb="24" eb="25">
      <t>ha er bin</t>
    </rPh>
    <rPh sb="27" eb="28">
      <t>ji chang</t>
    </rPh>
    <phoneticPr fontId="1" type="noConversion"/>
  </si>
  <si>
    <t>45座大巴（仅接机）</t>
    <rPh sb="2" eb="3">
      <t>zuo</t>
    </rPh>
    <rPh sb="3" eb="4">
      <t>da ba</t>
    </rPh>
    <rPh sb="6" eb="7">
      <t>jin</t>
    </rPh>
    <rPh sb="7" eb="8">
      <t>jie ji</t>
    </rPh>
    <phoneticPr fontId="1" type="noConversion"/>
  </si>
  <si>
    <t>考斯特／19 seat Koste</t>
    <phoneticPr fontId="1" type="noConversion"/>
  </si>
  <si>
    <t>前期踩点工作人员住宿、交通、餐费
Venue Check Cost</t>
    <phoneticPr fontId="1" type="noConversion"/>
  </si>
  <si>
    <t>活动期间工作人员用餐
Meals</t>
    <phoneticPr fontId="1" type="noConversion"/>
  </si>
  <si>
    <t>试驾场地租赁费 TBD</t>
    <rPh sb="0" eb="1">
      <t>shi jia</t>
    </rPh>
    <rPh sb="2" eb="3">
      <t>chang di</t>
    </rPh>
    <rPh sb="4" eb="5">
      <t>zu lin</t>
    </rPh>
    <rPh sb="6" eb="7">
      <t>fei</t>
    </rPh>
    <phoneticPr fontId="1" type="noConversion"/>
  </si>
  <si>
    <t>Hotel ／酒店相关</t>
    <rPh sb="7" eb="8">
      <t>jiu dian</t>
    </rPh>
    <rPh sb="9" eb="10">
      <t>xiang guan</t>
    </rPh>
    <phoneticPr fontId="1" type="noConversion"/>
  </si>
  <si>
    <r>
      <rPr>
        <b/>
        <sz val="9"/>
        <rFont val="微软雅黑"/>
        <family val="2"/>
        <charset val="134"/>
      </rPr>
      <t>活动日程</t>
    </r>
    <r>
      <rPr>
        <sz val="9"/>
        <rFont val="微软雅黑"/>
        <family val="2"/>
        <charset val="134"/>
      </rPr>
      <t xml:space="preserve">：
</t>
    </r>
    <r>
      <rPr>
        <b/>
        <sz val="9"/>
        <rFont val="微软雅黑"/>
        <family val="2"/>
        <charset val="134"/>
      </rPr>
      <t>第一批试驾媒体：</t>
    </r>
    <r>
      <rPr>
        <sz val="9"/>
        <rFont val="微软雅黑"/>
        <family val="2"/>
        <charset val="134"/>
      </rPr>
      <t xml:space="preserve">
1月10日（星期三），非京沪媒体抵达哈尔滨，入住
1月11日（星期四），所有媒体抵达五大连池，入住及签到
1月12日（星期五），媒体参加试驾活动
1月13日（星期六），媒体返程</t>
    </r>
    <rPh sb="0" eb="1">
      <t>huo dng</t>
    </rPh>
    <rPh sb="2" eb="3">
      <t>ri cheng</t>
    </rPh>
    <rPh sb="6" eb="7">
      <t>di yi pi</t>
    </rPh>
    <rPh sb="9" eb="10">
      <t>shi jia</t>
    </rPh>
    <rPh sb="11" eb="12">
      <t>mei ti</t>
    </rPh>
    <rPh sb="16" eb="17">
      <t>yue</t>
    </rPh>
    <rPh sb="19" eb="20">
      <t>ri</t>
    </rPh>
    <rPh sb="21" eb="22">
      <t>xing qi san</t>
    </rPh>
    <rPh sb="26" eb="27">
      <t>fei</t>
    </rPh>
    <rPh sb="27" eb="28">
      <t>jing hu</t>
    </rPh>
    <rPh sb="28" eb="29">
      <t>hu</t>
    </rPh>
    <rPh sb="29" eb="30">
      <t>meii t</t>
    </rPh>
    <rPh sb="31" eb="32">
      <t>di da</t>
    </rPh>
    <rPh sb="33" eb="34">
      <t>ha er bin</t>
    </rPh>
    <rPh sb="37" eb="38">
      <t>ru zhu</t>
    </rPh>
    <rPh sb="41" eb="42">
      <t>yue</t>
    </rPh>
    <rPh sb="44" eb="45">
      <t>ri</t>
    </rPh>
    <rPh sb="46" eb="47">
      <t>xing qi si</t>
    </rPh>
    <rPh sb="51" eb="52">
      <t>suo you</t>
    </rPh>
    <rPh sb="53" eb="54">
      <t>mei ti</t>
    </rPh>
    <rPh sb="55" eb="56">
      <t>di da</t>
    </rPh>
    <rPh sb="57" eb="58">
      <t>wu da lian chi</t>
    </rPh>
    <rPh sb="62" eb="63">
      <t>ru zhu</t>
    </rPh>
    <rPh sb="64" eb="65">
      <t>ji</t>
    </rPh>
    <rPh sb="65" eb="66">
      <t>qian dao</t>
    </rPh>
    <rPh sb="69" eb="70">
      <t>yue</t>
    </rPh>
    <rPh sb="72" eb="73">
      <t>ri</t>
    </rPh>
    <rPh sb="74" eb="75">
      <t>xing qi wu</t>
    </rPh>
    <rPh sb="79" eb="80">
      <t>mei ti</t>
    </rPh>
    <rPh sb="81" eb="82">
      <t>can jia</t>
    </rPh>
    <rPh sb="83" eb="84">
      <t>shi jia</t>
    </rPh>
    <rPh sb="85" eb="86">
      <t>huo dng</t>
    </rPh>
    <rPh sb="89" eb="90">
      <t>yue</t>
    </rPh>
    <rPh sb="92" eb="93">
      <t>ri</t>
    </rPh>
    <rPh sb="94" eb="95">
      <t>xing qi liu</t>
    </rPh>
    <rPh sb="99" eb="100">
      <t>mei ti</t>
    </rPh>
    <rPh sb="101" eb="102">
      <t>fan cheng</t>
    </rPh>
    <phoneticPr fontId="1" type="noConversion"/>
  </si>
  <si>
    <r>
      <rPr>
        <b/>
        <sz val="9"/>
        <rFont val="微软雅黑"/>
        <family val="2"/>
        <charset val="134"/>
      </rPr>
      <t>第二批试驾媒体（北京／上海媒体）：</t>
    </r>
    <r>
      <rPr>
        <sz val="9"/>
        <rFont val="微软雅黑"/>
        <family val="2"/>
        <charset val="134"/>
      </rPr>
      <t xml:space="preserve">
1月14日（星期日），所有媒体抵达五大连池，入住及签到
1月15日（星期一），媒体参加试驾活动
1月16日（星期二），媒体返程</t>
    </r>
    <rPh sb="1" eb="2">
      <t>er</t>
    </rPh>
    <rPh sb="8" eb="9">
      <t>bei jing</t>
    </rPh>
    <rPh sb="11" eb="12">
      <t>shang hai</t>
    </rPh>
    <rPh sb="13" eb="14">
      <t>meii t</t>
    </rPh>
    <rPh sb="26" eb="27">
      <t>ri</t>
    </rPh>
    <rPh sb="54" eb="55">
      <t>yi</t>
    </rPh>
    <rPh sb="74" eb="75">
      <t>er</t>
    </rPh>
    <phoneticPr fontId="1" type="noConversion"/>
  </si>
  <si>
    <t>1月12、13、15、16日酒店自助午餐（五大连池温泉国际）
Lunch buffet</t>
    <rPh sb="13" eb="14">
      <t>ri</t>
    </rPh>
    <rPh sb="18" eb="19">
      <t>wu can</t>
    </rPh>
    <rPh sb="21" eb="22">
      <t>wu da lian chi</t>
    </rPh>
    <phoneticPr fontId="1" type="noConversion"/>
  </si>
  <si>
    <t>1月11、12、14、15日 酒店自助晚餐（五大连池温泉国际）
Dinner buffet</t>
    <phoneticPr fontId="1" type="noConversion"/>
  </si>
  <si>
    <t>自助餐
需均含软饮畅饮</t>
    <phoneticPr fontId="1" type="noConversion"/>
  </si>
  <si>
    <t>停车场</t>
    <rPh sb="0" eb="1">
      <t>ting che chang</t>
    </rPh>
    <phoneticPr fontId="1" type="noConversion"/>
  </si>
  <si>
    <t>1月10日－15日，五大连池两个酒店均需16个停车位</t>
    <rPh sb="1" eb="2">
      <t>yue</t>
    </rPh>
    <rPh sb="4" eb="5">
      <t>ri</t>
    </rPh>
    <rPh sb="10" eb="11">
      <t>wu da lian chi</t>
    </rPh>
    <rPh sb="14" eb="15">
      <t>liang ge</t>
    </rPh>
    <rPh sb="16" eb="17">
      <t>jiu dian</t>
    </rPh>
    <rPh sb="18" eb="19">
      <t>jun xu</t>
    </rPh>
    <rPh sb="22" eb="23">
      <t>ge</t>
    </rPh>
    <rPh sb="23" eb="24">
      <t>ting che chang</t>
    </rPh>
    <rPh sb="25" eb="26">
      <t>wei</t>
    </rPh>
    <phoneticPr fontId="1" type="noConversion"/>
  </si>
  <si>
    <t>45座大巴</t>
    <rPh sb="2" eb="3">
      <t>zuo</t>
    </rPh>
    <rPh sb="3" eb="4">
      <t>da ba</t>
    </rPh>
    <phoneticPr fontId="1" type="noConversion"/>
  </si>
  <si>
    <r>
      <t>1月16日，第二批试驾媒体送机（五大连池酒店-</t>
    </r>
    <r>
      <rPr>
        <b/>
        <sz val="9"/>
        <rFont val="微软雅黑"/>
        <family val="2"/>
        <charset val="134"/>
      </rPr>
      <t>哈尔滨机场</t>
    </r>
    <r>
      <rPr>
        <sz val="9"/>
        <rFont val="微软雅黑"/>
        <family val="2"/>
        <charset val="134"/>
      </rPr>
      <t>）
1st Test drive media pickup（H-A）</t>
    </r>
    <rPh sb="1" eb="2">
      <t>yue</t>
    </rPh>
    <rPh sb="4" eb="5">
      <t>ri</t>
    </rPh>
    <rPh sb="7" eb="8">
      <t>er</t>
    </rPh>
    <rPh sb="16" eb="17">
      <t>wu da lian chi</t>
    </rPh>
    <rPh sb="23" eb="24">
      <t>ha er bin</t>
    </rPh>
    <phoneticPr fontId="1" type="noConversion"/>
  </si>
  <si>
    <t>33座大巴（仅送机）</t>
    <rPh sb="2" eb="3">
      <t>zuo</t>
    </rPh>
    <rPh sb="3" eb="4">
      <t>da ba</t>
    </rPh>
    <rPh sb="6" eb="7">
      <t>jin</t>
    </rPh>
    <rPh sb="7" eb="8">
      <t>song</t>
    </rPh>
    <phoneticPr fontId="1" type="noConversion"/>
  </si>
  <si>
    <t>45座大巴（仅送机）</t>
    <rPh sb="2" eb="3">
      <t>zuo</t>
    </rPh>
    <rPh sb="3" eb="4">
      <t>da ba</t>
    </rPh>
    <phoneticPr fontId="1" type="noConversion"/>
  </si>
  <si>
    <t>1月10日－16日，工作人员用车</t>
    <rPh sb="1" eb="2">
      <t>yue</t>
    </rPh>
    <rPh sb="4" eb="5">
      <t>ri</t>
    </rPh>
    <rPh sb="8" eb="9">
      <t>ri</t>
    </rPh>
    <rPh sb="14" eb="15">
      <t>yong che</t>
    </rPh>
    <phoneticPr fontId="1" type="noConversion"/>
  </si>
  <si>
    <t>1月13日，第一批试驾媒体送机（五大连池温泉国际酒店－五大连池机场）
1st Test drive media pickup（H-A）</t>
    <rPh sb="1" eb="2">
      <t>yue</t>
    </rPh>
    <rPh sb="4" eb="5">
      <t>ri</t>
    </rPh>
    <rPh sb="27" eb="28">
      <t>wu da lian chi</t>
    </rPh>
    <phoneticPr fontId="1" type="noConversion"/>
  </si>
  <si>
    <t>1月14日，第二批试驾媒体接机（五大连池机场-五大连池温泉国际酒店）
2nd Test drive media pickup（A-H）</t>
    <rPh sb="1" eb="2">
      <t>yue</t>
    </rPh>
    <rPh sb="4" eb="5">
      <t>ri</t>
    </rPh>
    <rPh sb="16" eb="17">
      <t>wu da lian chi</t>
    </rPh>
    <phoneticPr fontId="1" type="noConversion"/>
  </si>
  <si>
    <t>1月15日，第二批试驾媒体参加活动
（酒店－试驾场地－酒店－试驾场地－酒店）
To Test Drive Venue</t>
    <rPh sb="1" eb="2">
      <t>yue</t>
    </rPh>
    <rPh sb="4" eb="5">
      <t>ri</t>
    </rPh>
    <rPh sb="6" eb="7">
      <t>di yi pi</t>
    </rPh>
    <rPh sb="7" eb="8">
      <t>er</t>
    </rPh>
    <rPh sb="9" eb="10">
      <t>shi jia</t>
    </rPh>
    <rPh sb="13" eb="14">
      <t>can jia</t>
    </rPh>
    <rPh sb="15" eb="16">
      <t>huo dng</t>
    </rPh>
    <rPh sb="27" eb="28">
      <t>jiu dian</t>
    </rPh>
    <rPh sb="30" eb="31">
      <t>shi jia</t>
    </rPh>
    <rPh sb="32" eb="33">
      <t>chang di</t>
    </rPh>
    <rPh sb="35" eb="36">
      <t>jiu dian</t>
    </rPh>
    <phoneticPr fontId="1" type="noConversion"/>
  </si>
  <si>
    <t>1月12日，第一批试驾媒体参加活动
（酒店－试驾场地－酒店－试驾场地－酒店）
To Test Drive Venue</t>
    <rPh sb="1" eb="2">
      <t>yue</t>
    </rPh>
    <rPh sb="4" eb="5">
      <t>ri</t>
    </rPh>
    <rPh sb="6" eb="7">
      <t>di yi pi</t>
    </rPh>
    <rPh sb="9" eb="10">
      <t>shi jia</t>
    </rPh>
    <rPh sb="13" eb="14">
      <t>can jia</t>
    </rPh>
    <rPh sb="15" eb="16">
      <t>huo dng</t>
    </rPh>
    <phoneticPr fontId="1" type="noConversion"/>
  </si>
  <si>
    <t>1月10日搭建，1月15日下午拆除</t>
    <rPh sb="1" eb="2">
      <t>yue</t>
    </rPh>
    <rPh sb="4" eb="5">
      <t>ri</t>
    </rPh>
    <rPh sb="5" eb="6">
      <t>da jian</t>
    </rPh>
    <rPh sb="9" eb="10">
      <t>yue</t>
    </rPh>
    <rPh sb="12" eb="13">
      <t>ri</t>
    </rPh>
    <rPh sb="13" eb="14">
      <t>xia wu</t>
    </rPh>
    <rPh sb="15" eb="16">
      <t>chai chu</t>
    </rPh>
    <phoneticPr fontId="1" type="noConversion"/>
  </si>
  <si>
    <r>
      <rPr>
        <sz val="9"/>
        <rFont val="微软雅黑"/>
        <family val="2"/>
        <charset val="134"/>
      </rPr>
      <t>物料快递费、打印机</t>
    </r>
    <r>
      <rPr>
        <sz val="9"/>
        <rFont val="Arial"/>
        <family val="2"/>
      </rPr>
      <t>&amp;</t>
    </r>
    <r>
      <rPr>
        <sz val="9"/>
        <rFont val="微软雅黑"/>
        <family val="2"/>
        <charset val="134"/>
      </rPr>
      <t>打印纸等杂费</t>
    </r>
    <r>
      <rPr>
        <sz val="9"/>
        <rFont val="Arial"/>
        <family val="2"/>
      </rPr>
      <t xml:space="preserve">
delivery fee, print,etc</t>
    </r>
    <phoneticPr fontId="1" type="noConversion"/>
  </si>
  <si>
    <t>1月11日、14日机场午餐</t>
    <rPh sb="1" eb="2">
      <t>yue</t>
    </rPh>
    <rPh sb="4" eb="5">
      <t>ri</t>
    </rPh>
    <rPh sb="8" eb="9">
      <t>ri</t>
    </rPh>
    <rPh sb="9" eb="10">
      <t>ji chang</t>
    </rPh>
    <rPh sb="11" eb="12">
      <t>wu can</t>
    </rPh>
    <phoneticPr fontId="1" type="noConversion"/>
  </si>
  <si>
    <t>1月13日、16日机场晚餐</t>
    <rPh sb="1" eb="2">
      <t>yue</t>
    </rPh>
    <rPh sb="4" eb="5">
      <t>ri</t>
    </rPh>
    <rPh sb="8" eb="9">
      <t>ri</t>
    </rPh>
    <rPh sb="9" eb="10">
      <t>ji chang</t>
    </rPh>
    <rPh sb="11" eb="12">
      <t>wan can</t>
    </rPh>
    <phoneticPr fontId="1" type="noConversion"/>
  </si>
  <si>
    <t>1月12日，第一批试驾媒体部分返程
（温泉国际酒店－五大连池机场）</t>
    <rPh sb="1" eb="2">
      <t>yue</t>
    </rPh>
    <rPh sb="4" eb="5">
      <t>ri</t>
    </rPh>
    <rPh sb="6" eb="7">
      <t>di yi pi</t>
    </rPh>
    <rPh sb="9" eb="10">
      <t>shi jia</t>
    </rPh>
    <rPh sb="11" eb="12">
      <t>mei t</t>
    </rPh>
    <rPh sb="13" eb="14">
      <t>bu fen</t>
    </rPh>
    <rPh sb="15" eb="16">
      <t>fan cheng</t>
    </rPh>
    <rPh sb="19" eb="20">
      <t>wen quan</t>
    </rPh>
    <rPh sb="21" eb="22">
      <t>guo ji</t>
    </rPh>
    <rPh sb="23" eb="24">
      <t>jiu dian</t>
    </rPh>
    <rPh sb="26" eb="27">
      <t>wu da lian chi</t>
    </rPh>
    <rPh sb="30" eb="31">
      <t>ji chang</t>
    </rPh>
    <phoneticPr fontId="1" type="noConversion"/>
  </si>
  <si>
    <t>1月15日，第二批试驾媒体部分返程
（酒店－五大连池机场）</t>
    <rPh sb="1" eb="2">
      <t>yue</t>
    </rPh>
    <rPh sb="4" eb="5">
      <t>ri</t>
    </rPh>
    <rPh sb="6" eb="7">
      <t>di er pi</t>
    </rPh>
    <rPh sb="9" eb="10">
      <t>shi jia</t>
    </rPh>
    <rPh sb="11" eb="12">
      <t>mei ti</t>
    </rPh>
    <rPh sb="13" eb="14">
      <t>bu fen</t>
    </rPh>
    <rPh sb="15" eb="16">
      <t>fan cheng</t>
    </rPh>
    <rPh sb="19" eb="20">
      <t>jiu dian</t>
    </rPh>
    <rPh sb="22" eb="23">
      <t>wu da lian chi</t>
    </rPh>
    <rPh sb="26" eb="27">
      <t>ji chang</t>
    </rPh>
    <phoneticPr fontId="1" type="noConversion"/>
  </si>
  <si>
    <t>33座大巴</t>
    <rPh sb="2" eb="3">
      <t>zuo</t>
    </rPh>
    <rPh sb="3" eb="4">
      <t>da ba</t>
    </rPh>
    <phoneticPr fontId="1" type="noConversion"/>
  </si>
  <si>
    <r>
      <t>1月13日，第一批试驾媒体送机
（五大连池温泉国际酒店－</t>
    </r>
    <r>
      <rPr>
        <b/>
        <sz val="9"/>
        <rFont val="微软雅黑"/>
        <family val="2"/>
        <charset val="134"/>
      </rPr>
      <t>哈尔滨机场</t>
    </r>
    <r>
      <rPr>
        <sz val="9"/>
        <rFont val="微软雅黑"/>
        <family val="2"/>
        <charset val="134"/>
      </rPr>
      <t>）</t>
    </r>
    <rPh sb="1" eb="2">
      <t>yue</t>
    </rPh>
    <rPh sb="4" eb="5">
      <t>ri</t>
    </rPh>
    <rPh sb="6" eb="7">
      <t>di yi pi</t>
    </rPh>
    <rPh sb="9" eb="10">
      <t>shi jia</t>
    </rPh>
    <rPh sb="11" eb="12">
      <t>mei ti</t>
    </rPh>
    <rPh sb="13" eb="14">
      <t>song ji</t>
    </rPh>
    <rPh sb="28" eb="29">
      <t>ha er bin</t>
    </rPh>
    <phoneticPr fontId="1" type="noConversion"/>
  </si>
  <si>
    <t>1月16日，第二批试驾媒体部分返程
（温泉国际酒店－五大连池机场）</t>
    <rPh sb="1" eb="2">
      <t>yue</t>
    </rPh>
    <rPh sb="4" eb="5">
      <t>ri</t>
    </rPh>
    <rPh sb="6" eb="7">
      <t>di yi pi</t>
    </rPh>
    <rPh sb="7" eb="8">
      <t>er</t>
    </rPh>
    <rPh sb="9" eb="10">
      <t>shi jia</t>
    </rPh>
    <rPh sb="11" eb="12">
      <t>mei t</t>
    </rPh>
    <rPh sb="13" eb="14">
      <t>bu fen</t>
    </rPh>
    <rPh sb="15" eb="16">
      <t>fan cheng</t>
    </rPh>
    <rPh sb="19" eb="20">
      <t>wen quan</t>
    </rPh>
    <rPh sb="21" eb="22">
      <t>guo ji</t>
    </rPh>
    <rPh sb="23" eb="24">
      <t>jiu dian</t>
    </rPh>
    <rPh sb="26" eb="27">
      <t>wu da lian chi</t>
    </rPh>
    <rPh sb="30" eb="31">
      <t>ji chang</t>
    </rPh>
    <phoneticPr fontId="1" type="noConversion"/>
  </si>
  <si>
    <t>考斯特</t>
    <rPh sb="0" eb="1">
      <t>kao si te</t>
    </rPh>
    <phoneticPr fontId="1" type="noConversion"/>
  </si>
  <si>
    <t>公付房费</t>
    <rPh sb="0" eb="1">
      <t>gong fu</t>
    </rPh>
    <rPh sb="1" eb="2">
      <t>fu</t>
    </rPh>
    <phoneticPr fontId="1" type="noConversion"/>
  </si>
  <si>
    <t>1月10日，
第一批非京沪试驾媒体大床房（哈尔滨）
one-bed room</t>
    <phoneticPr fontId="1" type="noConversion"/>
  </si>
  <si>
    <t>1月9日－10日
工作人员标间（哈尔滨）</t>
    <rPh sb="1" eb="2">
      <t>yue</t>
    </rPh>
    <rPh sb="3" eb="4">
      <t>ri</t>
    </rPh>
    <rPh sb="7" eb="8">
      <t>ri</t>
    </rPh>
    <rPh sb="9" eb="10">
      <t>gong zuo ren yuan</t>
    </rPh>
    <rPh sb="13" eb="14">
      <t>biao jian</t>
    </rPh>
    <rPh sb="16" eb="17">
      <t>ha er bin</t>
    </rPh>
    <phoneticPr fontId="1" type="noConversion"/>
  </si>
  <si>
    <t>1月11-12日
第一批媒体房间（温泉国际，2间大床＋23间标间）</t>
    <rPh sb="1" eb="2">
      <t>yue</t>
    </rPh>
    <rPh sb="7" eb="8">
      <t>ri</t>
    </rPh>
    <rPh sb="9" eb="10">
      <t>di yi pi</t>
    </rPh>
    <rPh sb="12" eb="13">
      <t>mei ti</t>
    </rPh>
    <rPh sb="14" eb="15">
      <t>fang jian</t>
    </rPh>
    <rPh sb="17" eb="18">
      <t>wen quan</t>
    </rPh>
    <rPh sb="19" eb="20">
      <t>guo ji</t>
    </rPh>
    <rPh sb="23" eb="24">
      <t>jian</t>
    </rPh>
    <rPh sb="24" eb="25">
      <t>da chaung</t>
    </rPh>
    <rPh sb="29" eb="30">
      <t>jian</t>
    </rPh>
    <rPh sb="30" eb="31">
      <t>biao jian</t>
    </rPh>
    <phoneticPr fontId="1" type="noConversion"/>
  </si>
  <si>
    <t>1月24-15日
第一批媒体房间（温泉国际，2间大床＋23间标间）</t>
    <rPh sb="1" eb="2">
      <t>yue</t>
    </rPh>
    <rPh sb="7" eb="8">
      <t>ri</t>
    </rPh>
    <phoneticPr fontId="1" type="noConversion"/>
  </si>
  <si>
    <t>1月10日，
SGM市场部房间（温泉国际，2间大床房）</t>
    <rPh sb="1" eb="2">
      <t>yue</t>
    </rPh>
    <rPh sb="4" eb="5">
      <t>ri</t>
    </rPh>
    <rPh sb="10" eb="11">
      <t>shi chang bu</t>
    </rPh>
    <rPh sb="13" eb="14">
      <t>fang jian</t>
    </rPh>
    <rPh sb="16" eb="17">
      <t>wen quan</t>
    </rPh>
    <rPh sb="18" eb="19">
      <t>guo ji</t>
    </rPh>
    <rPh sb="22" eb="23">
      <t>jian</t>
    </rPh>
    <rPh sb="23" eb="24">
      <t>da chuang</t>
    </rPh>
    <rPh sb="25" eb="26">
      <t>fang</t>
    </rPh>
    <phoneticPr fontId="1" type="noConversion"/>
  </si>
  <si>
    <t>1月10日－15日
工作人员房间（万豪名苑，15间标间）</t>
    <rPh sb="1" eb="2">
      <t>yue</t>
    </rPh>
    <rPh sb="4" eb="5">
      <t>ri</t>
    </rPh>
    <rPh sb="8" eb="9">
      <t>ri</t>
    </rPh>
    <rPh sb="10" eb="11">
      <t>gong zuo ren yuan</t>
    </rPh>
    <rPh sb="14" eb="15">
      <t>fang jian</t>
    </rPh>
    <rPh sb="17" eb="18">
      <t>wan hao</t>
    </rPh>
    <rPh sb="19" eb="20">
      <t>ming yuan</t>
    </rPh>
    <rPh sb="24" eb="25">
      <t>jian</t>
    </rPh>
    <rPh sb="25" eb="26">
      <t>biao jian</t>
    </rPh>
    <phoneticPr fontId="1" type="noConversion"/>
  </si>
  <si>
    <t>1月10日－15日
SGM公关部＋市场部房间（万豪名苑，8间大床房）</t>
    <rPh sb="1" eb="2">
      <t>yue</t>
    </rPh>
    <rPh sb="4" eb="5">
      <t>ri</t>
    </rPh>
    <rPh sb="8" eb="9">
      <t>ri</t>
    </rPh>
    <rPh sb="13" eb="14">
      <t>gong guan b</t>
    </rPh>
    <rPh sb="17" eb="18">
      <t>shi chang bu</t>
    </rPh>
    <rPh sb="20" eb="21">
      <t>fang jian</t>
    </rPh>
    <rPh sb="23" eb="24">
      <t>wan hao</t>
    </rPh>
    <rPh sb="25" eb="26">
      <t>ming yuan</t>
    </rPh>
    <rPh sb="29" eb="30">
      <t>jian</t>
    </rPh>
    <rPh sb="30" eb="31">
      <t>da chuang</t>
    </rPh>
    <rPh sb="32" eb="33">
      <t>fang</t>
    </rPh>
    <phoneticPr fontId="1" type="noConversion"/>
  </si>
  <si>
    <t>自付房费</t>
    <rPh sb="0" eb="1">
      <t>zi fu</t>
    </rPh>
    <rPh sb="2" eb="3">
      <t>fang fei</t>
    </rPh>
    <phoneticPr fontId="1" type="noConversion"/>
  </si>
  <si>
    <t>1月12/15日媒体茶歇/Tea break Set
（需有热巧克力、姜茶等热饮，及蛋糕等高热量食物）</t>
    <rPh sb="28" eb="29">
      <t>xu</t>
    </rPh>
    <rPh sb="29" eb="30">
      <t>you</t>
    </rPh>
    <rPh sb="30" eb="31">
      <t>re qiao ke li</t>
    </rPh>
    <rPh sb="35" eb="36">
      <t>jiang cha</t>
    </rPh>
    <rPh sb="37" eb="38">
      <t>deng</t>
    </rPh>
    <rPh sb="38" eb="39">
      <t>re yin</t>
    </rPh>
    <rPh sb="41" eb="42">
      <t>ji</t>
    </rPh>
    <rPh sb="42" eb="43">
      <t>dan gao</t>
    </rPh>
    <rPh sb="44" eb="45">
      <t>deng</t>
    </rPh>
    <rPh sb="45" eb="46">
      <t>gao re liang</t>
    </rPh>
    <rPh sb="48" eb="49">
      <t>shi wu</t>
    </rPh>
    <phoneticPr fontId="1" type="noConversion"/>
  </si>
  <si>
    <t>1月10日－15日
工作人员房间暨工作间（温泉国际，1间房间）</t>
    <rPh sb="1" eb="2">
      <t>yue</t>
    </rPh>
    <rPh sb="4" eb="5">
      <t>ri</t>
    </rPh>
    <rPh sb="8" eb="9">
      <t>ri</t>
    </rPh>
    <rPh sb="10" eb="11">
      <t>gong zuo ren yuan</t>
    </rPh>
    <rPh sb="14" eb="15">
      <t>fang jian</t>
    </rPh>
    <rPh sb="16" eb="17">
      <t>ji</t>
    </rPh>
    <rPh sb="17" eb="18">
      <t>gong zuo jian</t>
    </rPh>
    <rPh sb="21" eb="22">
      <t>wen quan</t>
    </rPh>
    <rPh sb="23" eb="24">
      <t>guo ji</t>
    </rPh>
    <rPh sb="27" eb="28">
      <t>jian</t>
    </rPh>
    <rPh sb="28" eb="29">
      <t>fang jian</t>
    </rPh>
    <phoneticPr fontId="1" type="noConversion"/>
  </si>
  <si>
    <t>1月11日－15日，
SGM市场部房间（温泉国际，11间房）</t>
    <rPh sb="1" eb="2">
      <t>yue</t>
    </rPh>
    <rPh sb="4" eb="5">
      <t>ri</t>
    </rPh>
    <rPh sb="8" eb="9">
      <t>ri</t>
    </rPh>
    <rPh sb="14" eb="15">
      <t>shi chang bu</t>
    </rPh>
    <rPh sb="17" eb="18">
      <t>fang jian</t>
    </rPh>
    <rPh sb="20" eb="21">
      <t>wen quan</t>
    </rPh>
    <rPh sb="22" eb="23">
      <t>guo ji</t>
    </rPh>
    <rPh sb="27" eb="28">
      <t>jian</t>
    </rPh>
    <phoneticPr fontId="1" type="noConversion"/>
  </si>
  <si>
    <t>1月10日机场午餐</t>
    <rPh sb="1" eb="2">
      <t>yue</t>
    </rPh>
    <rPh sb="4" eb="5">
      <t>ri</t>
    </rPh>
    <rPh sb="5" eb="6">
      <t>j ch n g</t>
    </rPh>
    <rPh sb="7" eb="8">
      <t>wu can</t>
    </rPh>
    <phoneticPr fontId="1" type="noConversion"/>
  </si>
  <si>
    <t>小计</t>
    <phoneticPr fontId="1" type="noConversion"/>
  </si>
  <si>
    <t>旅行社工作人员</t>
    <phoneticPr fontId="1" type="noConversion"/>
  </si>
  <si>
    <t>工作人员机票</t>
    <phoneticPr fontId="1" type="noConversion"/>
  </si>
  <si>
    <t>工作人员酒店及餐费</t>
    <phoneticPr fontId="1" type="noConversion"/>
  </si>
  <si>
    <t>工作人员劳务费</t>
    <phoneticPr fontId="1" type="noConversion"/>
  </si>
  <si>
    <t>服务费（10%）</t>
    <phoneticPr fontId="1" type="noConversion"/>
  </si>
  <si>
    <t>总计（不含增值税）</t>
    <phoneticPr fontId="1" type="noConversion"/>
  </si>
  <si>
    <t>单价</t>
    <phoneticPr fontId="1" type="noConversion"/>
  </si>
  <si>
    <t>总价</t>
    <phoneticPr fontId="1" type="noConversion"/>
  </si>
  <si>
    <t>康辉集团北京国际会议展览有限公司</t>
    <phoneticPr fontId="1" type="noConversion"/>
  </si>
  <si>
    <t>2018年1月10-16日</t>
    <phoneticPr fontId="1" type="noConversion"/>
  </si>
  <si>
    <t>雪佛兰五大连池冰雪试驾活动</t>
    <phoneticPr fontId="1" type="noConversion"/>
  </si>
  <si>
    <r>
      <rPr>
        <b/>
        <sz val="9"/>
        <rFont val="微软雅黑"/>
        <family val="2"/>
        <charset val="134"/>
      </rPr>
      <t>活动酒店：</t>
    </r>
    <r>
      <rPr>
        <sz val="9"/>
        <rFont val="微软雅黑"/>
        <family val="2"/>
        <charset val="134"/>
      </rPr>
      <t xml:space="preserve">
五大连池：媒体酒店－五大连池温泉国际商务酒店 （五大连池风景区二、三池湖畔 ）
                 工作人员酒店－五大连池万豪名苑商务酒店（五大连池药泉东路）
哈尔滨：哈尔滨万达嘉华度假酒店（哈尔滨市松北区丰源街199号）</t>
    </r>
    <rPh sb="0" eb="1">
      <t>huo dng</t>
    </rPh>
    <rPh sb="2" eb="3">
      <t>jiu dian</t>
    </rPh>
    <phoneticPr fontId="1" type="noConversion"/>
  </si>
  <si>
    <r>
      <t xml:space="preserve">客房要求/Room request：
1、电话：开通国内长途、关闭国际长途
2、网络：可宽带上网
3、关闭MINI BAR、洗衣服务、签单权以及房间内可能有的收费项目（如收费电视等）
4、早餐：均含双早
5、环境：干净、舒适、相对安静
6、客房数量：确定好数量后允许再上下浮动10％
</t>
    </r>
    <r>
      <rPr>
        <sz val="9"/>
        <color indexed="60"/>
        <rFont val="微软雅黑"/>
        <family val="2"/>
        <charset val="134"/>
      </rPr>
      <t>7、酒店搭建（五大连池温泉国际商务酒店）：
1）酒店门口放置展车，及雪佛兰立体字等装饰物
2）酒店大堂放置雪佛兰吊旗及新春元素
3）酒店大堂电子屏显示雪佛兰相关信息
4）酒店大堂媒体签到台，允许背板搭建，酒店提供签到桌、桌布座椅，酒店大堂不允许有其他竞品的相关签到物品</t>
    </r>
    <r>
      <rPr>
        <sz val="9"/>
        <rFont val="微软雅黑"/>
        <family val="2"/>
        <charset val="134"/>
      </rPr>
      <t xml:space="preserve">
8、保证媒体入住五大连池温泉国际商务酒店；需在哈尔滨转机的媒体提前一天入住哈尔滨万达嘉华度假酒店</t>
    </r>
    <rPh sb="144" eb="145">
      <t>jiu dian</t>
    </rPh>
    <rPh sb="146" eb="147">
      <t>da jian</t>
    </rPh>
    <rPh sb="166" eb="167">
      <t>jiu dian</t>
    </rPh>
    <rPh sb="168" eb="169">
      <t>men kou</t>
    </rPh>
    <rPh sb="170" eb="171">
      <t>fang zhi</t>
    </rPh>
    <rPh sb="172" eb="173">
      <t>zhan che</t>
    </rPh>
    <rPh sb="175" eb="176">
      <t>ji</t>
    </rPh>
    <rPh sb="176" eb="177">
      <t>xue fo lan</t>
    </rPh>
    <rPh sb="179" eb="180">
      <t>li ti zi</t>
    </rPh>
    <rPh sb="182" eb="183">
      <t>deng</t>
    </rPh>
    <rPh sb="183" eb="184">
      <t>zhuang shi wu</t>
    </rPh>
    <rPh sb="189" eb="190">
      <t>jiu dian</t>
    </rPh>
    <rPh sb="191" eb="192">
      <t>da tang</t>
    </rPh>
    <rPh sb="193" eb="194">
      <t>fang zhi</t>
    </rPh>
    <rPh sb="195" eb="196">
      <t>xue fo lan</t>
    </rPh>
    <rPh sb="198" eb="199">
      <t>diao qi</t>
    </rPh>
    <rPh sb="200" eb="201">
      <t>ji</t>
    </rPh>
    <rPh sb="201" eb="202">
      <t>xin chun</t>
    </rPh>
    <rPh sb="203" eb="204">
      <t>yuan su</t>
    </rPh>
    <rPh sb="208" eb="209">
      <t>jiu dian</t>
    </rPh>
    <rPh sb="210" eb="211">
      <t>da tang</t>
    </rPh>
    <rPh sb="212" eb="213">
      <t>dian zi ping</t>
    </rPh>
    <rPh sb="215" eb="216">
      <t>xian shi</t>
    </rPh>
    <rPh sb="217" eb="218">
      <t>xue fo lan</t>
    </rPh>
    <rPh sb="220" eb="221">
      <t>xiang guan</t>
    </rPh>
    <rPh sb="222" eb="223">
      <t>xin xi</t>
    </rPh>
    <rPh sb="227" eb="228">
      <t>jiu dian</t>
    </rPh>
    <rPh sb="229" eb="230">
      <t>da tang</t>
    </rPh>
    <rPh sb="285" eb="286">
      <t>wu da lian chi</t>
    </rPh>
    <rPh sb="289" eb="290">
      <t>wen quan</t>
    </rPh>
    <rPh sb="291" eb="292">
      <t>guo ji</t>
    </rPh>
    <rPh sb="293" eb="294">
      <t>shang wu</t>
    </rPh>
    <rPh sb="298" eb="299">
      <t>xu</t>
    </rPh>
    <rPh sb="299" eb="300">
      <t>zai</t>
    </rPh>
    <rPh sb="303" eb="304">
      <t>zhuan ji</t>
    </rPh>
    <rPh sb="305" eb="306">
      <t>de</t>
    </rPh>
    <rPh sb="308" eb="309">
      <t>ti qian</t>
    </rPh>
    <rPh sb="310" eb="311">
      <t>yi tian</t>
    </rPh>
    <rPh sb="312" eb="313">
      <t>ru zhu</t>
    </rPh>
    <phoneticPr fontId="1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</si>
</sst>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#,##0_ "/>
    <numFmt numFmtId="177" formatCode="0.00_);[Red]\(0.00\)"/>
  </numFmts>
  <fonts count="38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b/>
      <sz val="12"/>
      <name val="微软雅黑"/>
      <family val="2"/>
      <charset val="134"/>
    </font>
    <font>
      <sz val="9"/>
      <color indexed="6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0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5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44" fontId="21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30" fillId="0" borderId="0"/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2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76" fontId="22" fillId="26" borderId="0" xfId="0" applyNumberFormat="1" applyFont="1" applyFill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>
      <alignment vertical="center"/>
    </xf>
    <xf numFmtId="0" fontId="22" fillId="26" borderId="0" xfId="0" applyFont="1" applyFill="1" applyAlignment="1">
      <alignment horizontal="left" vertical="center"/>
    </xf>
    <xf numFmtId="14" fontId="22" fillId="26" borderId="0" xfId="0" applyNumberFormat="1" applyFont="1" applyFill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76" fontId="23" fillId="26" borderId="10" xfId="0" applyNumberFormat="1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1" borderId="10" xfId="0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/>
    </xf>
    <xf numFmtId="0" fontId="22" fillId="21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readingOrder="1"/>
    </xf>
    <xf numFmtId="0" fontId="25" fillId="26" borderId="0" xfId="0" applyNumberFormat="1" applyFont="1" applyFill="1" applyBorder="1" applyAlignment="1">
      <alignment vertical="center"/>
    </xf>
    <xf numFmtId="0" fontId="22" fillId="26" borderId="0" xfId="0" applyFont="1" applyFill="1" applyAlignment="1">
      <alignment vertical="center"/>
    </xf>
    <xf numFmtId="0" fontId="24" fillId="20" borderId="10" xfId="0" applyFont="1" applyFill="1" applyBorder="1" applyAlignment="1">
      <alignment horizontal="left" vertical="center" wrapText="1"/>
    </xf>
    <xf numFmtId="0" fontId="26" fillId="7" borderId="10" xfId="0" applyNumberFormat="1" applyFont="1" applyFill="1" applyBorder="1" applyAlignment="1">
      <alignment horizontal="center" vertical="center"/>
    </xf>
    <xf numFmtId="176" fontId="26" fillId="7" borderId="10" xfId="0" applyNumberFormat="1" applyFont="1" applyFill="1" applyBorder="1" applyAlignment="1">
      <alignment horizontal="center" vertical="center"/>
    </xf>
    <xf numFmtId="176" fontId="27" fillId="17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176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25" fillId="51" borderId="10" xfId="0" applyFont="1" applyFill="1" applyBorder="1" applyAlignment="1">
      <alignment horizontal="left" vertical="center" wrapText="1"/>
    </xf>
    <xf numFmtId="176" fontId="25" fillId="51" borderId="10" xfId="0" applyNumberFormat="1" applyFont="1" applyFill="1" applyBorder="1" applyAlignment="1">
      <alignment horizontal="center" vertical="center"/>
    </xf>
    <xf numFmtId="14" fontId="33" fillId="0" borderId="10" xfId="0" applyNumberFormat="1" applyFont="1" applyFill="1" applyBorder="1" applyAlignment="1">
      <alignment horizontal="left" vertical="center" wrapText="1"/>
    </xf>
    <xf numFmtId="176" fontId="33" fillId="0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left" vertical="center"/>
    </xf>
    <xf numFmtId="14" fontId="22" fillId="26" borderId="10" xfId="0" applyNumberFormat="1" applyFont="1" applyFill="1" applyBorder="1" applyAlignment="1">
      <alignment horizontal="left" vertical="center"/>
    </xf>
    <xf numFmtId="176" fontId="22" fillId="26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22" fillId="52" borderId="10" xfId="0" applyFont="1" applyFill="1" applyBorder="1" applyAlignment="1">
      <alignment horizontal="left" vertical="center" wrapText="1"/>
    </xf>
    <xf numFmtId="0" fontId="22" fillId="52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5" fillId="51" borderId="10" xfId="0" applyFont="1" applyFill="1" applyBorder="1" applyAlignment="1">
      <alignment horizontal="left" vertical="center" wrapText="1"/>
    </xf>
    <xf numFmtId="0" fontId="22" fillId="52" borderId="10" xfId="51" applyFont="1" applyFill="1" applyBorder="1" applyAlignment="1">
      <alignment horizontal="center" vertical="center" wrapText="1"/>
    </xf>
    <xf numFmtId="177" fontId="23" fillId="26" borderId="10" xfId="0" applyNumberFormat="1" applyFont="1" applyFill="1" applyBorder="1" applyAlignment="1">
      <alignment horizontal="center" vertical="center" wrapText="1"/>
    </xf>
    <xf numFmtId="177" fontId="22" fillId="26" borderId="10" xfId="0" applyNumberFormat="1" applyFont="1" applyFill="1" applyBorder="1" applyAlignment="1">
      <alignment horizontal="center" vertical="center"/>
    </xf>
    <xf numFmtId="177" fontId="23" fillId="26" borderId="10" xfId="0" applyNumberFormat="1" applyFont="1" applyFill="1" applyBorder="1" applyAlignment="1">
      <alignment horizontal="center" vertical="center"/>
    </xf>
    <xf numFmtId="177" fontId="33" fillId="0" borderId="10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 wrapText="1"/>
    </xf>
    <xf numFmtId="177" fontId="22" fillId="26" borderId="0" xfId="0" applyNumberFormat="1" applyFont="1" applyFill="1" applyAlignment="1">
      <alignment horizontal="center" vertical="center"/>
    </xf>
    <xf numFmtId="177" fontId="33" fillId="0" borderId="10" xfId="0" applyNumberFormat="1" applyFont="1" applyFill="1" applyBorder="1" applyAlignment="1">
      <alignment horizontal="center" vertical="center" wrapText="1"/>
    </xf>
    <xf numFmtId="177" fontId="25" fillId="51" borderId="10" xfId="0" applyNumberFormat="1" applyFont="1" applyFill="1" applyBorder="1" applyAlignment="1">
      <alignment horizontal="center" vertical="center" wrapText="1"/>
    </xf>
    <xf numFmtId="177" fontId="24" fillId="52" borderId="10" xfId="0" applyNumberFormat="1" applyFont="1" applyFill="1" applyBorder="1" applyAlignment="1">
      <alignment horizontal="center" vertical="center" wrapText="1"/>
    </xf>
    <xf numFmtId="177" fontId="23" fillId="52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52" borderId="13" xfId="0" applyFont="1" applyFill="1" applyBorder="1" applyAlignment="1">
      <alignment horizontal="center" vertical="center" wrapText="1"/>
    </xf>
    <xf numFmtId="0" fontId="23" fillId="52" borderId="14" xfId="0" applyFont="1" applyFill="1" applyBorder="1" applyAlignment="1">
      <alignment horizontal="center" vertical="center" wrapText="1"/>
    </xf>
    <xf numFmtId="0" fontId="23" fillId="52" borderId="15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5" fillId="51" borderId="10" xfId="0" applyFont="1" applyFill="1" applyBorder="1" applyAlignment="1">
      <alignment horizontal="left" vertical="center" wrapText="1"/>
    </xf>
    <xf numFmtId="0" fontId="24" fillId="52" borderId="10" xfId="0" applyFont="1" applyFill="1" applyBorder="1" applyAlignment="1">
      <alignment horizontal="left" vertical="center" wrapText="1"/>
    </xf>
    <xf numFmtId="0" fontId="25" fillId="51" borderId="16" xfId="0" applyFont="1" applyFill="1" applyBorder="1" applyAlignment="1">
      <alignment horizontal="left" vertical="center" wrapText="1"/>
    </xf>
    <xf numFmtId="0" fontId="25" fillId="51" borderId="17" xfId="0" applyFont="1" applyFill="1" applyBorder="1" applyAlignment="1">
      <alignment horizontal="left" vertical="center" wrapText="1"/>
    </xf>
    <xf numFmtId="0" fontId="25" fillId="51" borderId="18" xfId="0" applyFont="1" applyFill="1" applyBorder="1" applyAlignment="1">
      <alignment horizontal="left" vertical="center" wrapText="1"/>
    </xf>
    <xf numFmtId="0" fontId="25" fillId="51" borderId="19" xfId="0" applyFont="1" applyFill="1" applyBorder="1" applyAlignment="1">
      <alignment horizontal="left" vertical="center" wrapText="1"/>
    </xf>
    <xf numFmtId="0" fontId="25" fillId="51" borderId="20" xfId="0" applyFont="1" applyFill="1" applyBorder="1" applyAlignment="1">
      <alignment horizontal="left" vertical="center" wrapText="1"/>
    </xf>
    <xf numFmtId="0" fontId="25" fillId="51" borderId="21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5" fillId="53" borderId="10" xfId="0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left" vertical="center"/>
    </xf>
    <xf numFmtId="14" fontId="22" fillId="0" borderId="10" xfId="0" applyNumberFormat="1" applyFont="1" applyFill="1" applyBorder="1" applyAlignment="1">
      <alignment horizontal="center" vertical="center" wrapText="1"/>
    </xf>
    <xf numFmtId="176" fontId="22" fillId="26" borderId="13" xfId="0" applyNumberFormat="1" applyFont="1" applyFill="1" applyBorder="1" applyAlignment="1">
      <alignment horizontal="right" vertical="center"/>
    </xf>
    <xf numFmtId="176" fontId="22" fillId="26" borderId="14" xfId="0" applyNumberFormat="1" applyFont="1" applyFill="1" applyBorder="1" applyAlignment="1">
      <alignment horizontal="right" vertical="center"/>
    </xf>
    <xf numFmtId="176" fontId="22" fillId="26" borderId="15" xfId="0" applyNumberFormat="1" applyFont="1" applyFill="1" applyBorder="1" applyAlignment="1">
      <alignment horizontal="right" vertical="center"/>
    </xf>
    <xf numFmtId="176" fontId="22" fillId="26" borderId="13" xfId="0" applyNumberFormat="1" applyFont="1" applyFill="1" applyBorder="1" applyAlignment="1">
      <alignment horizontal="center" vertical="center"/>
    </xf>
    <xf numFmtId="176" fontId="22" fillId="26" borderId="14" xfId="0" applyNumberFormat="1" applyFont="1" applyFill="1" applyBorder="1" applyAlignment="1">
      <alignment horizontal="center" vertical="center"/>
    </xf>
    <xf numFmtId="176" fontId="22" fillId="26" borderId="15" xfId="0" applyNumberFormat="1" applyFont="1" applyFill="1" applyBorder="1" applyAlignment="1">
      <alignment horizontal="center" vertical="center"/>
    </xf>
    <xf numFmtId="0" fontId="26" fillId="54" borderId="10" xfId="0" applyNumberFormat="1" applyFont="1" applyFill="1" applyBorder="1" applyAlignment="1">
      <alignment horizontal="center" vertical="center"/>
    </xf>
    <xf numFmtId="0" fontId="27" fillId="17" borderId="10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51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left" vertical="center" wrapText="1"/>
    </xf>
    <xf numFmtId="0" fontId="24" fillId="20" borderId="10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81">
    <cellStyle name="_ET_STYLE_NoName_00_" xfId="1"/>
    <cellStyle name="0,0&#10;&#10;NA&#10;&#10;" xfId="2"/>
    <cellStyle name="0,0&#10;&#10;NA&#10;&#10;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强调文字颜色 1" xfId="58" builtinId="30" hidden="1"/>
    <cellStyle name="20% - 强调文字颜色 2" xfId="62" builtinId="34" hidden="1"/>
    <cellStyle name="20% - 强调文字颜色 3" xfId="66" builtinId="38" hidden="1"/>
    <cellStyle name="20% - 强调文字颜色 4" xfId="70" builtinId="42" hidden="1"/>
    <cellStyle name="20% - 强调文字颜色 5" xfId="74" builtinId="46" hidden="1"/>
    <cellStyle name="20% - 强调文字颜色 6" xfId="78" builtinId="50" hidden="1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强调文字颜色 1" xfId="59" builtinId="31" hidden="1"/>
    <cellStyle name="40% - 强调文字颜色 2" xfId="63" builtinId="35" hidden="1"/>
    <cellStyle name="40% - 强调文字颜色 3" xfId="67" builtinId="39" hidden="1"/>
    <cellStyle name="40% - 强调文字颜色 4" xfId="71" builtinId="43" hidden="1"/>
    <cellStyle name="40% - 强调文字颜色 5" xfId="75" builtinId="47" hidden="1"/>
    <cellStyle name="40% - 强调文字颜色 6" xfId="79" builtinId="51" hidden="1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强调文字颜色 1" xfId="60" builtinId="32" hidden="1"/>
    <cellStyle name="60% - 强调文字颜色 2" xfId="64" builtinId="36" hidden="1"/>
    <cellStyle name="60% - 强调文字颜色 3" xfId="68" builtinId="40" hidden="1"/>
    <cellStyle name="60% - 强调文字颜色 4" xfId="72" builtinId="44" hidden="1"/>
    <cellStyle name="60% - 强调文字颜色 5" xfId="76" builtinId="48" hidden="1"/>
    <cellStyle name="60% - 强调文字颜色 6" xfId="80" builtinId="52" hidden="1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Standard_budget BMW Deal…ng 20070530.xls" xfId="45"/>
    <cellStyle name="Title" xfId="46"/>
    <cellStyle name="Total" xfId="47"/>
    <cellStyle name="Warning Text" xfId="48"/>
    <cellStyle name="差_ATSL试驾活动" xfId="49"/>
    <cellStyle name="差_Copy of Copy of ATSL上市发布会+试驾 旅行社SOW (第三轮）" xfId="50"/>
    <cellStyle name="常规" xfId="0" builtinId="0"/>
    <cellStyle name="常规 2" xfId="51"/>
    <cellStyle name="好_ATSL试驾活动" xfId="52"/>
    <cellStyle name="好_Copy of Copy of ATSL上市发布会+试驾 旅行社SOW (第三轮）" xfId="53"/>
    <cellStyle name="强调文字颜色 1" xfId="57" builtinId="29" hidden="1"/>
    <cellStyle name="强调文字颜色 2" xfId="61" builtinId="33" hidden="1"/>
    <cellStyle name="强调文字颜色 3" xfId="65" builtinId="37" hidden="1"/>
    <cellStyle name="强调文字颜色 4" xfId="69" builtinId="41" hidden="1"/>
    <cellStyle name="强调文字颜色 5" xfId="73" builtinId="45" hidden="1"/>
    <cellStyle name="强调文字颜色 6" xfId="77" builtinId="49" hidden="1"/>
    <cellStyle name="样式 1" xfId="54"/>
    <cellStyle name="样式 1 2" xfId="55"/>
    <cellStyle name="一般_Sheet1" xfId="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showGridLines="0" tabSelected="1" zoomScale="116" workbookViewId="0">
      <selection activeCell="D15" sqref="D15"/>
    </sheetView>
  </sheetViews>
  <sheetFormatPr defaultColWidth="19.625" defaultRowHeight="14.25"/>
  <cols>
    <col min="1" max="1" width="32.375" style="18" customWidth="1" collapsed="1"/>
    <col min="2" max="2" width="27.875" style="8" customWidth="1" collapsed="1"/>
    <col min="3" max="3" width="42.5" style="8" customWidth="1"/>
    <col min="4" max="4" width="14.25" style="51" customWidth="1"/>
    <col min="5" max="6" width="12.125" style="5" customWidth="1"/>
    <col min="7" max="7" width="12.125" style="51" customWidth="1"/>
    <col min="8" max="8" width="11.5" style="6" customWidth="1"/>
    <col min="9" max="16384" width="19.625" style="7"/>
  </cols>
  <sheetData>
    <row r="1" spans="1:8" ht="27.95" customHeight="1">
      <c r="A1" s="74" t="s">
        <v>86</v>
      </c>
      <c r="B1" s="74"/>
      <c r="C1" s="74"/>
      <c r="D1" s="74"/>
      <c r="E1" s="74"/>
      <c r="F1" s="74"/>
      <c r="G1" s="74"/>
      <c r="H1" s="74"/>
    </row>
    <row r="2" spans="1:8">
      <c r="A2" s="36" t="s">
        <v>1</v>
      </c>
      <c r="B2" s="37"/>
      <c r="C2" s="36"/>
      <c r="D2" s="46"/>
      <c r="E2" s="38"/>
      <c r="F2" s="79" t="s">
        <v>150</v>
      </c>
      <c r="G2" s="80"/>
      <c r="H2" s="81"/>
    </row>
    <row r="3" spans="1:8">
      <c r="A3" s="36" t="s">
        <v>4</v>
      </c>
      <c r="B3" s="36"/>
      <c r="C3" s="36"/>
      <c r="D3" s="46"/>
      <c r="E3" s="38"/>
      <c r="F3" s="79" t="s">
        <v>151</v>
      </c>
      <c r="G3" s="80"/>
      <c r="H3" s="81"/>
    </row>
    <row r="4" spans="1:8" ht="12.75" customHeight="1">
      <c r="A4" s="36" t="s">
        <v>7</v>
      </c>
      <c r="B4" s="36"/>
      <c r="C4" s="36"/>
      <c r="D4" s="46"/>
      <c r="E4" s="38"/>
      <c r="F4" s="79" t="s">
        <v>152</v>
      </c>
      <c r="G4" s="80"/>
      <c r="H4" s="81"/>
    </row>
    <row r="5" spans="1:8" hidden="1">
      <c r="A5" s="36" t="s">
        <v>8</v>
      </c>
      <c r="B5" s="36"/>
      <c r="C5" s="36"/>
      <c r="D5" s="46"/>
      <c r="E5" s="38"/>
      <c r="F5" s="82"/>
      <c r="G5" s="83"/>
      <c r="H5" s="84"/>
    </row>
    <row r="6" spans="1:8" ht="95.1" customHeight="1">
      <c r="A6" s="76" t="s">
        <v>102</v>
      </c>
      <c r="B6" s="76"/>
      <c r="C6" s="76" t="s">
        <v>103</v>
      </c>
      <c r="D6" s="76"/>
      <c r="E6" s="76"/>
      <c r="F6" s="76"/>
      <c r="G6" s="76"/>
      <c r="H6" s="76"/>
    </row>
    <row r="7" spans="1:8">
      <c r="A7" s="77" t="s">
        <v>87</v>
      </c>
      <c r="B7" s="77"/>
      <c r="C7" s="77"/>
      <c r="D7" s="77"/>
      <c r="E7" s="77"/>
      <c r="F7" s="77"/>
      <c r="G7" s="77"/>
      <c r="H7" s="77"/>
    </row>
    <row r="8" spans="1:8" ht="63.95" customHeight="1">
      <c r="A8" s="76" t="s">
        <v>153</v>
      </c>
      <c r="B8" s="77"/>
      <c r="C8" s="77"/>
      <c r="D8" s="77"/>
      <c r="E8" s="77"/>
      <c r="F8" s="77"/>
      <c r="G8" s="77"/>
      <c r="H8" s="77"/>
    </row>
    <row r="9" spans="1:8" s="4" customFormat="1">
      <c r="A9" s="64" t="s">
        <v>68</v>
      </c>
      <c r="B9" s="64"/>
      <c r="C9" s="10" t="s">
        <v>69</v>
      </c>
      <c r="D9" s="45" t="s">
        <v>148</v>
      </c>
      <c r="E9" s="11" t="s">
        <v>70</v>
      </c>
      <c r="F9" s="11" t="s">
        <v>71</v>
      </c>
      <c r="G9" s="47" t="s">
        <v>149</v>
      </c>
      <c r="H9" s="10" t="s">
        <v>72</v>
      </c>
    </row>
    <row r="10" spans="1:8" s="4" customFormat="1" ht="24.95" customHeight="1">
      <c r="A10" s="75" t="s">
        <v>101</v>
      </c>
      <c r="B10" s="75"/>
      <c r="C10" s="75"/>
      <c r="D10" s="75"/>
      <c r="E10" s="75"/>
      <c r="F10" s="75"/>
      <c r="G10" s="75"/>
      <c r="H10" s="75"/>
    </row>
    <row r="11" spans="1:8" s="3" customFormat="1" ht="51" customHeight="1">
      <c r="A11" s="61" t="s">
        <v>154</v>
      </c>
      <c r="B11" s="60" t="s">
        <v>128</v>
      </c>
      <c r="C11" s="32" t="s">
        <v>129</v>
      </c>
      <c r="D11" s="52">
        <v>800</v>
      </c>
      <c r="E11" s="33">
        <v>1</v>
      </c>
      <c r="F11" s="33">
        <v>20</v>
      </c>
      <c r="G11" s="48">
        <f>D11*E11*F11</f>
        <v>16000</v>
      </c>
      <c r="H11" s="39"/>
    </row>
    <row r="12" spans="1:8" s="3" customFormat="1" ht="30.95" customHeight="1">
      <c r="A12" s="61"/>
      <c r="B12" s="60"/>
      <c r="C12" s="32" t="s">
        <v>130</v>
      </c>
      <c r="D12" s="52">
        <v>800</v>
      </c>
      <c r="E12" s="33">
        <v>2</v>
      </c>
      <c r="F12" s="33">
        <v>1</v>
      </c>
      <c r="G12" s="48">
        <f t="shared" ref="G12:G27" si="0">D12*E12*F12</f>
        <v>1600</v>
      </c>
      <c r="H12" s="39"/>
    </row>
    <row r="13" spans="1:8" s="3" customFormat="1" ht="30.95" customHeight="1">
      <c r="A13" s="61"/>
      <c r="B13" s="60"/>
      <c r="C13" s="32" t="s">
        <v>131</v>
      </c>
      <c r="D13" s="52">
        <v>476</v>
      </c>
      <c r="E13" s="33">
        <v>2</v>
      </c>
      <c r="F13" s="33">
        <v>25</v>
      </c>
      <c r="G13" s="48">
        <f t="shared" si="0"/>
        <v>23800</v>
      </c>
      <c r="H13" s="39"/>
    </row>
    <row r="14" spans="1:8" s="3" customFormat="1" ht="30.95" customHeight="1">
      <c r="A14" s="61"/>
      <c r="B14" s="60"/>
      <c r="C14" s="32" t="s">
        <v>132</v>
      </c>
      <c r="D14" s="52">
        <v>476</v>
      </c>
      <c r="E14" s="33">
        <v>2</v>
      </c>
      <c r="F14" s="33">
        <v>25</v>
      </c>
      <c r="G14" s="48">
        <f t="shared" si="0"/>
        <v>23800</v>
      </c>
      <c r="H14" s="39"/>
    </row>
    <row r="15" spans="1:8" s="3" customFormat="1" ht="30.95" customHeight="1">
      <c r="A15" s="61"/>
      <c r="B15" s="60"/>
      <c r="C15" s="32" t="s">
        <v>138</v>
      </c>
      <c r="D15" s="52">
        <v>380</v>
      </c>
      <c r="E15" s="33">
        <v>6</v>
      </c>
      <c r="F15" s="33">
        <v>1</v>
      </c>
      <c r="G15" s="48">
        <f t="shared" si="0"/>
        <v>2280</v>
      </c>
      <c r="H15" s="39"/>
    </row>
    <row r="16" spans="1:8" s="3" customFormat="1" ht="30.95" customHeight="1">
      <c r="A16" s="61"/>
      <c r="B16" s="60"/>
      <c r="C16" s="32" t="s">
        <v>134</v>
      </c>
      <c r="D16" s="52">
        <v>200</v>
      </c>
      <c r="E16" s="33">
        <v>6</v>
      </c>
      <c r="F16" s="33">
        <v>15</v>
      </c>
      <c r="G16" s="48">
        <f t="shared" si="0"/>
        <v>18000</v>
      </c>
      <c r="H16" s="39"/>
    </row>
    <row r="17" spans="1:8" s="3" customFormat="1" ht="30.95" customHeight="1">
      <c r="A17" s="61"/>
      <c r="B17" s="60" t="s">
        <v>136</v>
      </c>
      <c r="C17" s="32" t="s">
        <v>133</v>
      </c>
      <c r="D17" s="52">
        <v>480</v>
      </c>
      <c r="E17" s="33">
        <v>1</v>
      </c>
      <c r="F17" s="33">
        <v>2</v>
      </c>
      <c r="G17" s="48">
        <v>0</v>
      </c>
      <c r="H17" s="39"/>
    </row>
    <row r="18" spans="1:8" s="3" customFormat="1" ht="30.95" customHeight="1">
      <c r="A18" s="61"/>
      <c r="B18" s="60"/>
      <c r="C18" s="32" t="s">
        <v>139</v>
      </c>
      <c r="D18" s="52">
        <v>580</v>
      </c>
      <c r="E18" s="33">
        <v>5</v>
      </c>
      <c r="F18" s="33">
        <v>5</v>
      </c>
      <c r="G18" s="48">
        <v>0</v>
      </c>
      <c r="H18" s="39"/>
    </row>
    <row r="19" spans="1:8" s="3" customFormat="1" ht="30.95" customHeight="1">
      <c r="A19" s="61"/>
      <c r="B19" s="60"/>
      <c r="C19" s="32" t="s">
        <v>135</v>
      </c>
      <c r="D19" s="52">
        <v>200</v>
      </c>
      <c r="E19" s="33">
        <v>6</v>
      </c>
      <c r="F19" s="33">
        <v>8</v>
      </c>
      <c r="G19" s="48">
        <v>0</v>
      </c>
      <c r="H19" s="39"/>
    </row>
    <row r="20" spans="1:8" s="3" customFormat="1" ht="30" customHeight="1">
      <c r="A20" s="61" t="s">
        <v>73</v>
      </c>
      <c r="B20" s="63" t="s">
        <v>106</v>
      </c>
      <c r="C20" s="35" t="s">
        <v>88</v>
      </c>
      <c r="D20" s="52">
        <v>98</v>
      </c>
      <c r="E20" s="33">
        <v>1</v>
      </c>
      <c r="F20" s="34">
        <v>20</v>
      </c>
      <c r="G20" s="48">
        <f t="shared" si="0"/>
        <v>1960</v>
      </c>
      <c r="H20" s="2"/>
    </row>
    <row r="21" spans="1:8" s="3" customFormat="1" ht="30" customHeight="1">
      <c r="A21" s="61"/>
      <c r="B21" s="63"/>
      <c r="C21" s="35" t="s">
        <v>89</v>
      </c>
      <c r="D21" s="52">
        <v>98</v>
      </c>
      <c r="E21" s="33">
        <v>1</v>
      </c>
      <c r="F21" s="34">
        <v>20</v>
      </c>
      <c r="G21" s="48">
        <f t="shared" si="0"/>
        <v>1960</v>
      </c>
      <c r="H21" s="2"/>
    </row>
    <row r="22" spans="1:8" s="3" customFormat="1" ht="30" customHeight="1">
      <c r="A22" s="61"/>
      <c r="B22" s="63"/>
      <c r="C22" s="35" t="s">
        <v>104</v>
      </c>
      <c r="D22" s="52">
        <v>98</v>
      </c>
      <c r="E22" s="33">
        <v>4</v>
      </c>
      <c r="F22" s="34">
        <v>70</v>
      </c>
      <c r="G22" s="48">
        <f t="shared" si="0"/>
        <v>27440</v>
      </c>
      <c r="H22" s="2"/>
    </row>
    <row r="23" spans="1:8" s="3" customFormat="1" ht="30" customHeight="1">
      <c r="A23" s="61"/>
      <c r="B23" s="63"/>
      <c r="C23" s="35" t="s">
        <v>140</v>
      </c>
      <c r="D23" s="52">
        <v>100</v>
      </c>
      <c r="E23" s="33">
        <v>1</v>
      </c>
      <c r="F23" s="34">
        <v>5</v>
      </c>
      <c r="G23" s="48">
        <f t="shared" si="0"/>
        <v>500</v>
      </c>
      <c r="H23" s="2"/>
    </row>
    <row r="24" spans="1:8" s="3" customFormat="1" ht="30" customHeight="1">
      <c r="A24" s="61"/>
      <c r="B24" s="63"/>
      <c r="C24" s="35" t="s">
        <v>120</v>
      </c>
      <c r="D24" s="52">
        <v>100</v>
      </c>
      <c r="E24" s="33">
        <v>2</v>
      </c>
      <c r="F24" s="34">
        <v>25</v>
      </c>
      <c r="G24" s="48">
        <f t="shared" si="0"/>
        <v>5000</v>
      </c>
      <c r="H24" s="2"/>
    </row>
    <row r="25" spans="1:8" s="3" customFormat="1" ht="30" customHeight="1">
      <c r="A25" s="61"/>
      <c r="B25" s="63"/>
      <c r="C25" s="35" t="s">
        <v>105</v>
      </c>
      <c r="D25" s="52">
        <v>98</v>
      </c>
      <c r="E25" s="33">
        <v>4</v>
      </c>
      <c r="F25" s="34">
        <v>70</v>
      </c>
      <c r="G25" s="48">
        <f t="shared" si="0"/>
        <v>27440</v>
      </c>
      <c r="H25" s="2"/>
    </row>
    <row r="26" spans="1:8" s="3" customFormat="1" ht="30" customHeight="1">
      <c r="A26" s="61"/>
      <c r="B26" s="2"/>
      <c r="C26" s="35" t="s">
        <v>121</v>
      </c>
      <c r="D26" s="52">
        <v>100</v>
      </c>
      <c r="E26" s="33">
        <v>2</v>
      </c>
      <c r="F26" s="34">
        <v>25</v>
      </c>
      <c r="G26" s="48">
        <f t="shared" si="0"/>
        <v>5000</v>
      </c>
      <c r="H26" s="2"/>
    </row>
    <row r="27" spans="1:8" s="3" customFormat="1" ht="27.75" customHeight="1">
      <c r="A27" s="23" t="s">
        <v>107</v>
      </c>
      <c r="B27" s="2" t="s">
        <v>107</v>
      </c>
      <c r="C27" s="23" t="s">
        <v>108</v>
      </c>
      <c r="D27" s="50">
        <v>0</v>
      </c>
      <c r="E27" s="1">
        <v>6</v>
      </c>
      <c r="F27" s="1">
        <v>1</v>
      </c>
      <c r="G27" s="48">
        <f t="shared" si="0"/>
        <v>0</v>
      </c>
      <c r="H27" s="2"/>
    </row>
    <row r="28" spans="1:8" s="3" customFormat="1" ht="27.75" customHeight="1">
      <c r="A28" s="63" t="s">
        <v>141</v>
      </c>
      <c r="B28" s="63"/>
      <c r="C28" s="63"/>
      <c r="D28" s="63"/>
      <c r="E28" s="63"/>
      <c r="F28" s="63"/>
      <c r="G28" s="50">
        <f>SUM(G11:G27)</f>
        <v>154780</v>
      </c>
      <c r="H28" s="2"/>
    </row>
    <row r="29" spans="1:8" s="4" customFormat="1" ht="15" customHeight="1">
      <c r="A29" s="66" t="s">
        <v>65</v>
      </c>
      <c r="B29" s="66"/>
      <c r="C29" s="66"/>
      <c r="D29" s="66"/>
      <c r="E29" s="66"/>
      <c r="F29" s="66"/>
      <c r="G29" s="54"/>
      <c r="H29" s="40"/>
    </row>
    <row r="30" spans="1:8" s="3" customFormat="1" ht="21" customHeight="1">
      <c r="A30" s="62" t="s">
        <v>94</v>
      </c>
      <c r="B30" s="62"/>
      <c r="C30" s="23" t="s">
        <v>90</v>
      </c>
      <c r="D30" s="50">
        <v>1000</v>
      </c>
      <c r="E30" s="1">
        <v>1</v>
      </c>
      <c r="F30" s="1">
        <v>1</v>
      </c>
      <c r="G30" s="49">
        <f>D30*E30*F30</f>
        <v>1000</v>
      </c>
      <c r="H30" s="23"/>
    </row>
    <row r="31" spans="1:8" s="3" customFormat="1" ht="21" customHeight="1">
      <c r="A31" s="62"/>
      <c r="B31" s="62"/>
      <c r="C31" s="23" t="s">
        <v>92</v>
      </c>
      <c r="D31" s="50">
        <v>2000</v>
      </c>
      <c r="E31" s="1">
        <v>1</v>
      </c>
      <c r="F31" s="1">
        <v>2</v>
      </c>
      <c r="G31" s="49">
        <f t="shared" ref="G31:G49" si="1">D31*E31*F31</f>
        <v>4000</v>
      </c>
      <c r="H31" s="23"/>
    </row>
    <row r="32" spans="1:8" s="3" customFormat="1" ht="30.75" customHeight="1">
      <c r="A32" s="62" t="s">
        <v>95</v>
      </c>
      <c r="B32" s="62"/>
      <c r="C32" s="23" t="s">
        <v>93</v>
      </c>
      <c r="D32" s="50">
        <v>1200</v>
      </c>
      <c r="E32" s="1">
        <v>1</v>
      </c>
      <c r="F32" s="1">
        <v>1</v>
      </c>
      <c r="G32" s="49">
        <f t="shared" si="1"/>
        <v>1200</v>
      </c>
      <c r="H32" s="23"/>
    </row>
    <row r="33" spans="1:8" s="3" customFormat="1" ht="33" customHeight="1">
      <c r="A33" s="62" t="s">
        <v>91</v>
      </c>
      <c r="B33" s="62"/>
      <c r="C33" s="23" t="s">
        <v>96</v>
      </c>
      <c r="D33" s="50">
        <v>1500</v>
      </c>
      <c r="E33" s="1">
        <v>1</v>
      </c>
      <c r="F33" s="1">
        <v>1</v>
      </c>
      <c r="G33" s="49">
        <f t="shared" si="1"/>
        <v>1500</v>
      </c>
      <c r="H33" s="23"/>
    </row>
    <row r="34" spans="1:8" s="3" customFormat="1" ht="20.100000000000001" customHeight="1">
      <c r="A34" s="62" t="s">
        <v>117</v>
      </c>
      <c r="B34" s="62"/>
      <c r="C34" s="23" t="s">
        <v>127</v>
      </c>
      <c r="D34" s="50">
        <v>2200</v>
      </c>
      <c r="E34" s="1">
        <v>1</v>
      </c>
      <c r="F34" s="1">
        <v>2</v>
      </c>
      <c r="G34" s="49">
        <f t="shared" si="1"/>
        <v>4400</v>
      </c>
      <c r="H34" s="23"/>
    </row>
    <row r="35" spans="1:8" s="3" customFormat="1" ht="20.100000000000001" customHeight="1">
      <c r="A35" s="62"/>
      <c r="B35" s="62"/>
      <c r="C35" s="23" t="s">
        <v>92</v>
      </c>
      <c r="D35" s="50">
        <v>2000</v>
      </c>
      <c r="E35" s="1">
        <v>1</v>
      </c>
      <c r="F35" s="1">
        <v>1</v>
      </c>
      <c r="G35" s="49">
        <f t="shared" si="1"/>
        <v>2000</v>
      </c>
      <c r="H35" s="23"/>
    </row>
    <row r="36" spans="1:8" s="3" customFormat="1" ht="38.1" customHeight="1">
      <c r="A36" s="24" t="s">
        <v>122</v>
      </c>
      <c r="B36" s="24"/>
      <c r="C36" s="23" t="s">
        <v>124</v>
      </c>
      <c r="D36" s="50">
        <v>1200</v>
      </c>
      <c r="E36" s="1">
        <v>1</v>
      </c>
      <c r="F36" s="1">
        <v>2</v>
      </c>
      <c r="G36" s="49">
        <f t="shared" si="1"/>
        <v>2400</v>
      </c>
      <c r="H36" s="23"/>
    </row>
    <row r="37" spans="1:8" s="3" customFormat="1" ht="38.1" customHeight="1">
      <c r="A37" s="24" t="s">
        <v>125</v>
      </c>
      <c r="B37" s="24"/>
      <c r="C37" s="23" t="s">
        <v>124</v>
      </c>
      <c r="D37" s="50">
        <v>4500</v>
      </c>
      <c r="E37" s="1">
        <v>1</v>
      </c>
      <c r="F37" s="1">
        <v>2</v>
      </c>
      <c r="G37" s="49">
        <f t="shared" si="1"/>
        <v>9000</v>
      </c>
      <c r="H37" s="23"/>
    </row>
    <row r="38" spans="1:8" s="3" customFormat="1" ht="17.100000000000001" customHeight="1">
      <c r="A38" s="62" t="s">
        <v>114</v>
      </c>
      <c r="B38" s="62"/>
      <c r="C38" s="23" t="s">
        <v>109</v>
      </c>
      <c r="D38" s="50">
        <v>1300</v>
      </c>
      <c r="E38" s="1">
        <v>1</v>
      </c>
      <c r="F38" s="1">
        <v>1</v>
      </c>
      <c r="G38" s="49">
        <f t="shared" si="1"/>
        <v>1300</v>
      </c>
      <c r="H38" s="23"/>
    </row>
    <row r="39" spans="1:8" s="3" customFormat="1" ht="17.100000000000001" customHeight="1">
      <c r="A39" s="62"/>
      <c r="B39" s="62"/>
      <c r="C39" s="23" t="s">
        <v>92</v>
      </c>
      <c r="D39" s="50">
        <v>2000</v>
      </c>
      <c r="E39" s="1">
        <v>1</v>
      </c>
      <c r="F39" s="1">
        <v>1</v>
      </c>
      <c r="G39" s="49">
        <f t="shared" si="1"/>
        <v>2000</v>
      </c>
      <c r="H39" s="23"/>
    </row>
    <row r="40" spans="1:8" s="3" customFormat="1" ht="14.25" customHeight="1">
      <c r="A40" s="62" t="s">
        <v>115</v>
      </c>
      <c r="B40" s="62"/>
      <c r="C40" s="23" t="s">
        <v>124</v>
      </c>
      <c r="D40" s="50">
        <v>1200</v>
      </c>
      <c r="E40" s="1">
        <v>1</v>
      </c>
      <c r="F40" s="1">
        <v>2</v>
      </c>
      <c r="G40" s="49">
        <f t="shared" si="1"/>
        <v>2400</v>
      </c>
      <c r="H40" s="23"/>
    </row>
    <row r="41" spans="1:8" s="3" customFormat="1" ht="14.25" customHeight="1">
      <c r="A41" s="62"/>
      <c r="B41" s="62"/>
      <c r="C41" s="23" t="s">
        <v>74</v>
      </c>
      <c r="D41" s="50">
        <v>2000</v>
      </c>
      <c r="E41" s="1">
        <v>1</v>
      </c>
      <c r="F41" s="1">
        <v>1</v>
      </c>
      <c r="G41" s="49">
        <f t="shared" si="1"/>
        <v>2000</v>
      </c>
      <c r="H41" s="23"/>
    </row>
    <row r="42" spans="1:8" s="3" customFormat="1" ht="20.100000000000001" customHeight="1">
      <c r="A42" s="62" t="s">
        <v>116</v>
      </c>
      <c r="B42" s="62"/>
      <c r="C42" s="23" t="s">
        <v>127</v>
      </c>
      <c r="D42" s="50">
        <v>2200</v>
      </c>
      <c r="E42" s="1">
        <v>1</v>
      </c>
      <c r="F42" s="1">
        <v>2</v>
      </c>
      <c r="G42" s="49">
        <f t="shared" si="1"/>
        <v>4400</v>
      </c>
      <c r="H42" s="23"/>
    </row>
    <row r="43" spans="1:8" s="3" customFormat="1" ht="20.100000000000001" customHeight="1">
      <c r="A43" s="62"/>
      <c r="B43" s="62"/>
      <c r="C43" s="23" t="s">
        <v>92</v>
      </c>
      <c r="D43" s="50">
        <v>2000</v>
      </c>
      <c r="E43" s="1">
        <v>1</v>
      </c>
      <c r="F43" s="1">
        <v>1</v>
      </c>
      <c r="G43" s="49">
        <f t="shared" si="1"/>
        <v>2000</v>
      </c>
      <c r="H43" s="23"/>
    </row>
    <row r="44" spans="1:8" s="3" customFormat="1" ht="36" customHeight="1">
      <c r="A44" s="24" t="s">
        <v>123</v>
      </c>
      <c r="B44" s="24"/>
      <c r="C44" s="23" t="s">
        <v>124</v>
      </c>
      <c r="D44" s="50">
        <v>1200</v>
      </c>
      <c r="E44" s="1">
        <v>1</v>
      </c>
      <c r="F44" s="1">
        <v>2</v>
      </c>
      <c r="G44" s="49">
        <f t="shared" si="1"/>
        <v>2400</v>
      </c>
      <c r="H44" s="23"/>
    </row>
    <row r="45" spans="1:8" s="3" customFormat="1" ht="21.95" customHeight="1">
      <c r="A45" s="62" t="s">
        <v>110</v>
      </c>
      <c r="B45" s="62"/>
      <c r="C45" s="23" t="s">
        <v>111</v>
      </c>
      <c r="D45" s="50">
        <v>4500</v>
      </c>
      <c r="E45" s="1">
        <v>1</v>
      </c>
      <c r="F45" s="1">
        <v>2</v>
      </c>
      <c r="G45" s="49">
        <f t="shared" si="1"/>
        <v>9000</v>
      </c>
      <c r="H45" s="23"/>
    </row>
    <row r="46" spans="1:8" s="3" customFormat="1" ht="21.95" customHeight="1">
      <c r="A46" s="62"/>
      <c r="B46" s="62"/>
      <c r="C46" s="23" t="s">
        <v>112</v>
      </c>
      <c r="D46" s="50">
        <v>6000</v>
      </c>
      <c r="E46" s="1">
        <v>1</v>
      </c>
      <c r="F46" s="1">
        <v>1</v>
      </c>
      <c r="G46" s="49">
        <f t="shared" si="1"/>
        <v>6000</v>
      </c>
      <c r="H46" s="23"/>
    </row>
    <row r="47" spans="1:8" s="3" customFormat="1" ht="20.100000000000001" customHeight="1">
      <c r="A47" s="62" t="s">
        <v>126</v>
      </c>
      <c r="B47" s="62"/>
      <c r="C47" s="23" t="s">
        <v>109</v>
      </c>
      <c r="D47" s="50">
        <v>1500</v>
      </c>
      <c r="E47" s="1">
        <v>1</v>
      </c>
      <c r="F47" s="1">
        <v>1</v>
      </c>
      <c r="G47" s="49">
        <f t="shared" si="1"/>
        <v>1500</v>
      </c>
      <c r="H47" s="23"/>
    </row>
    <row r="48" spans="1:8" s="3" customFormat="1" ht="20.100000000000001" customHeight="1">
      <c r="A48" s="62"/>
      <c r="B48" s="62"/>
      <c r="C48" s="23" t="s">
        <v>92</v>
      </c>
      <c r="D48" s="50">
        <v>2000</v>
      </c>
      <c r="E48" s="1">
        <v>1</v>
      </c>
      <c r="F48" s="1">
        <v>1</v>
      </c>
      <c r="G48" s="49">
        <f t="shared" si="1"/>
        <v>2000</v>
      </c>
      <c r="H48" s="23"/>
    </row>
    <row r="49" spans="1:8" s="4" customFormat="1" ht="23.1" customHeight="1">
      <c r="A49" s="61" t="s">
        <v>113</v>
      </c>
      <c r="B49" s="61"/>
      <c r="C49" s="23" t="s">
        <v>97</v>
      </c>
      <c r="D49" s="50">
        <v>15000</v>
      </c>
      <c r="E49" s="1">
        <v>1</v>
      </c>
      <c r="F49" s="1">
        <v>1</v>
      </c>
      <c r="G49" s="49">
        <f t="shared" si="1"/>
        <v>15000</v>
      </c>
      <c r="H49" s="23"/>
    </row>
    <row r="50" spans="1:8" s="3" customFormat="1" ht="30.75" customHeight="1">
      <c r="A50" s="78" t="s">
        <v>141</v>
      </c>
      <c r="B50" s="78"/>
      <c r="C50" s="78"/>
      <c r="D50" s="78"/>
      <c r="E50" s="78"/>
      <c r="F50" s="78"/>
      <c r="G50" s="50">
        <f>SUM(G30:G49)</f>
        <v>75500</v>
      </c>
      <c r="H50" s="23"/>
    </row>
    <row r="51" spans="1:8" s="3" customFormat="1" ht="30.75" customHeight="1">
      <c r="A51" s="66" t="s">
        <v>66</v>
      </c>
      <c r="B51" s="66"/>
      <c r="C51" s="66"/>
      <c r="D51" s="66"/>
      <c r="E51" s="66"/>
      <c r="F51" s="66"/>
      <c r="G51" s="54"/>
      <c r="H51" s="41"/>
    </row>
    <row r="52" spans="1:8" s="17" customFormat="1" ht="27.75" customHeight="1">
      <c r="A52" s="61" t="s">
        <v>79</v>
      </c>
      <c r="B52" s="61"/>
      <c r="C52" s="23" t="s">
        <v>78</v>
      </c>
      <c r="D52" s="50">
        <v>30</v>
      </c>
      <c r="E52" s="1">
        <v>1</v>
      </c>
      <c r="F52" s="1">
        <v>100</v>
      </c>
      <c r="G52" s="49">
        <f>D52*E52*F52</f>
        <v>3000</v>
      </c>
      <c r="H52" s="2"/>
    </row>
    <row r="53" spans="1:8" s="29" customFormat="1" ht="24" customHeight="1">
      <c r="A53" s="61" t="s">
        <v>75</v>
      </c>
      <c r="B53" s="61"/>
      <c r="C53" s="16"/>
      <c r="D53" s="50">
        <v>500</v>
      </c>
      <c r="E53" s="1">
        <v>1</v>
      </c>
      <c r="F53" s="1">
        <v>50</v>
      </c>
      <c r="G53" s="49">
        <f t="shared" ref="G53:G54" si="2">D53*E53*F53</f>
        <v>25000</v>
      </c>
      <c r="H53" s="2" t="s">
        <v>84</v>
      </c>
    </row>
    <row r="54" spans="1:8" s="3" customFormat="1" ht="36.950000000000003" customHeight="1">
      <c r="A54" s="61" t="s">
        <v>77</v>
      </c>
      <c r="B54" s="61"/>
      <c r="C54" s="35" t="s">
        <v>137</v>
      </c>
      <c r="D54" s="52">
        <v>68</v>
      </c>
      <c r="E54" s="33">
        <v>2</v>
      </c>
      <c r="F54" s="34">
        <v>40</v>
      </c>
      <c r="G54" s="49">
        <f t="shared" si="2"/>
        <v>5440</v>
      </c>
      <c r="H54" s="2"/>
    </row>
    <row r="55" spans="1:8" s="29" customFormat="1" ht="24" customHeight="1">
      <c r="A55" s="63" t="s">
        <v>141</v>
      </c>
      <c r="B55" s="63"/>
      <c r="C55" s="63"/>
      <c r="D55" s="63"/>
      <c r="E55" s="63"/>
      <c r="F55" s="63"/>
      <c r="G55" s="50">
        <f>SUM(G52:G54)</f>
        <v>33440</v>
      </c>
      <c r="H55" s="2"/>
    </row>
    <row r="56" spans="1:8" s="3" customFormat="1" ht="30.75" customHeight="1">
      <c r="A56" s="66" t="s">
        <v>67</v>
      </c>
      <c r="B56" s="66"/>
      <c r="C56" s="66"/>
      <c r="D56" s="66"/>
      <c r="E56" s="66"/>
      <c r="F56" s="66"/>
      <c r="G56" s="54"/>
      <c r="H56" s="41"/>
    </row>
    <row r="57" spans="1:8" s="17" customFormat="1" ht="27.75" customHeight="1">
      <c r="A57" s="73" t="s">
        <v>100</v>
      </c>
      <c r="B57" s="73"/>
      <c r="C57" s="23" t="s">
        <v>118</v>
      </c>
      <c r="D57" s="50">
        <v>2000</v>
      </c>
      <c r="E57" s="1">
        <v>5</v>
      </c>
      <c r="F57" s="33">
        <v>1</v>
      </c>
      <c r="G57" s="49">
        <f t="shared" ref="G57:G64" si="3">D57*E57*F57</f>
        <v>10000</v>
      </c>
      <c r="H57" s="42"/>
    </row>
    <row r="58" spans="1:8" s="17" customFormat="1" ht="27.75" customHeight="1">
      <c r="A58" s="61" t="s">
        <v>83</v>
      </c>
      <c r="B58" s="61"/>
      <c r="C58" s="23" t="s">
        <v>98</v>
      </c>
      <c r="D58" s="50">
        <v>3000</v>
      </c>
      <c r="E58" s="1">
        <v>1</v>
      </c>
      <c r="F58" s="1">
        <v>1</v>
      </c>
      <c r="G58" s="49">
        <f t="shared" si="3"/>
        <v>3000</v>
      </c>
      <c r="H58" s="2" t="s">
        <v>76</v>
      </c>
    </row>
    <row r="59" spans="1:8" s="17" customFormat="1" ht="27.75" customHeight="1">
      <c r="A59" s="61" t="s">
        <v>80</v>
      </c>
      <c r="B59" s="61"/>
      <c r="C59" s="23" t="s">
        <v>99</v>
      </c>
      <c r="D59" s="50">
        <v>50</v>
      </c>
      <c r="E59" s="1">
        <v>6</v>
      </c>
      <c r="F59" s="1">
        <v>20</v>
      </c>
      <c r="G59" s="49">
        <f t="shared" si="3"/>
        <v>6000</v>
      </c>
      <c r="H59" s="2" t="s">
        <v>76</v>
      </c>
    </row>
    <row r="60" spans="1:8" s="17" customFormat="1" ht="27.75" customHeight="1">
      <c r="A60" s="61" t="s">
        <v>81</v>
      </c>
      <c r="B60" s="61"/>
      <c r="C60" s="23" t="s">
        <v>82</v>
      </c>
      <c r="D60" s="50">
        <v>100</v>
      </c>
      <c r="E60" s="1">
        <v>1</v>
      </c>
      <c r="F60" s="1">
        <v>20</v>
      </c>
      <c r="G60" s="49">
        <f t="shared" si="3"/>
        <v>2000</v>
      </c>
      <c r="H60" s="2" t="s">
        <v>76</v>
      </c>
    </row>
    <row r="61" spans="1:8" s="17" customFormat="1" ht="33" customHeight="1">
      <c r="A61" s="65" t="s">
        <v>85</v>
      </c>
      <c r="B61" s="65"/>
      <c r="C61" s="30" t="s">
        <v>119</v>
      </c>
      <c r="D61" s="53">
        <v>5000</v>
      </c>
      <c r="E61" s="31">
        <v>1</v>
      </c>
      <c r="F61" s="31">
        <v>1</v>
      </c>
      <c r="G61" s="49">
        <f t="shared" si="3"/>
        <v>5000</v>
      </c>
      <c r="H61" s="2"/>
    </row>
    <row r="62" spans="1:8" s="17" customFormat="1" ht="24.75" customHeight="1">
      <c r="A62" s="67" t="s">
        <v>142</v>
      </c>
      <c r="B62" s="68"/>
      <c r="C62" s="43" t="s">
        <v>143</v>
      </c>
      <c r="D62" s="53">
        <v>1070</v>
      </c>
      <c r="E62" s="31">
        <v>2</v>
      </c>
      <c r="F62" s="31">
        <v>2</v>
      </c>
      <c r="G62" s="49">
        <f t="shared" si="3"/>
        <v>4280</v>
      </c>
      <c r="H62" s="56"/>
    </row>
    <row r="63" spans="1:8" s="17" customFormat="1" ht="24.75" customHeight="1">
      <c r="A63" s="69"/>
      <c r="B63" s="70"/>
      <c r="C63" s="43" t="s">
        <v>144</v>
      </c>
      <c r="D63" s="53">
        <v>200</v>
      </c>
      <c r="E63" s="31">
        <v>6</v>
      </c>
      <c r="F63" s="31">
        <v>2</v>
      </c>
      <c r="G63" s="49">
        <f t="shared" si="3"/>
        <v>2400</v>
      </c>
      <c r="H63" s="56"/>
    </row>
    <row r="64" spans="1:8" s="17" customFormat="1" ht="24.75" customHeight="1">
      <c r="A64" s="71"/>
      <c r="B64" s="72"/>
      <c r="C64" s="43" t="s">
        <v>145</v>
      </c>
      <c r="D64" s="53">
        <v>300</v>
      </c>
      <c r="E64" s="31">
        <v>6</v>
      </c>
      <c r="F64" s="31">
        <v>2</v>
      </c>
      <c r="G64" s="49">
        <f t="shared" si="3"/>
        <v>3600</v>
      </c>
      <c r="H64" s="56"/>
    </row>
    <row r="65" spans="1:8" s="17" customFormat="1" ht="27.75" customHeight="1">
      <c r="A65" s="63" t="s">
        <v>141</v>
      </c>
      <c r="B65" s="63"/>
      <c r="C65" s="63"/>
      <c r="D65" s="63"/>
      <c r="E65" s="63"/>
      <c r="F65" s="63"/>
      <c r="G65" s="50">
        <f>SUM(G57:G64)</f>
        <v>36280</v>
      </c>
      <c r="H65" s="2"/>
    </row>
    <row r="66" spans="1:8" s="4" customFormat="1">
      <c r="A66" s="57" t="s">
        <v>25</v>
      </c>
      <c r="B66" s="58"/>
      <c r="C66" s="58"/>
      <c r="D66" s="58"/>
      <c r="E66" s="58"/>
      <c r="F66" s="59"/>
      <c r="G66" s="55">
        <f>SUM(G28,G50,G55,G65)</f>
        <v>300000</v>
      </c>
      <c r="H66" s="44"/>
    </row>
    <row r="67" spans="1:8" s="4" customFormat="1">
      <c r="A67" s="57" t="s">
        <v>146</v>
      </c>
      <c r="B67" s="58"/>
      <c r="C67" s="58"/>
      <c r="D67" s="58"/>
      <c r="E67" s="58"/>
      <c r="F67" s="59"/>
      <c r="G67" s="55">
        <f>G66*0.1</f>
        <v>30000</v>
      </c>
      <c r="H67" s="44"/>
    </row>
    <row r="68" spans="1:8" s="4" customFormat="1">
      <c r="A68" s="57" t="s">
        <v>147</v>
      </c>
      <c r="B68" s="58"/>
      <c r="C68" s="58"/>
      <c r="D68" s="58"/>
      <c r="E68" s="58"/>
      <c r="F68" s="59"/>
      <c r="G68" s="55">
        <f>SUM(G66:G67)</f>
        <v>330000</v>
      </c>
      <c r="H68" s="44"/>
    </row>
  </sheetData>
  <mergeCells count="45">
    <mergeCell ref="A52:B52"/>
    <mergeCell ref="A38:B39"/>
    <mergeCell ref="F2:H2"/>
    <mergeCell ref="F3:H3"/>
    <mergeCell ref="F4:H4"/>
    <mergeCell ref="F5:H5"/>
    <mergeCell ref="A32:B32"/>
    <mergeCell ref="A1:H1"/>
    <mergeCell ref="A10:H10"/>
    <mergeCell ref="A6:B6"/>
    <mergeCell ref="C6:H6"/>
    <mergeCell ref="A7:H7"/>
    <mergeCell ref="A8:H8"/>
    <mergeCell ref="A9:B9"/>
    <mergeCell ref="A28:F28"/>
    <mergeCell ref="A65:F65"/>
    <mergeCell ref="A59:B59"/>
    <mergeCell ref="A60:B60"/>
    <mergeCell ref="A61:B61"/>
    <mergeCell ref="A58:B58"/>
    <mergeCell ref="A56:F56"/>
    <mergeCell ref="A49:B49"/>
    <mergeCell ref="A62:B64"/>
    <mergeCell ref="A42:B43"/>
    <mergeCell ref="A57:B57"/>
    <mergeCell ref="B20:B25"/>
    <mergeCell ref="A51:F51"/>
    <mergeCell ref="A53:B53"/>
    <mergeCell ref="A45:B46"/>
    <mergeCell ref="A67:F67"/>
    <mergeCell ref="A68:F68"/>
    <mergeCell ref="B17:B19"/>
    <mergeCell ref="B11:B16"/>
    <mergeCell ref="A11:A19"/>
    <mergeCell ref="A47:B48"/>
    <mergeCell ref="A66:F66"/>
    <mergeCell ref="A20:A26"/>
    <mergeCell ref="A30:B31"/>
    <mergeCell ref="A33:B33"/>
    <mergeCell ref="A55:F55"/>
    <mergeCell ref="A54:B54"/>
    <mergeCell ref="A29:F29"/>
    <mergeCell ref="A40:B41"/>
    <mergeCell ref="A34:B35"/>
    <mergeCell ref="A50:F50"/>
  </mergeCells>
  <phoneticPr fontId="1" type="noConversion"/>
  <pageMargins left="0.75" right="0.75" top="1" bottom="1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11.5" style="6" customWidth="1"/>
    <col min="9" max="16384" width="19.625" style="7"/>
  </cols>
  <sheetData>
    <row r="1" spans="1:8" ht="45.75" customHeight="1">
      <c r="A1" s="89"/>
      <c r="B1" s="89"/>
      <c r="C1" s="89"/>
    </row>
    <row r="2" spans="1:8" ht="32.1" customHeight="1">
      <c r="A2" s="8" t="s">
        <v>0</v>
      </c>
      <c r="B2" s="90" t="s">
        <v>62</v>
      </c>
      <c r="C2" s="90"/>
      <c r="D2" s="90"/>
      <c r="E2" s="90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64" t="s">
        <v>2</v>
      </c>
      <c r="B7" s="64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">
      <c r="A8" s="91" t="s">
        <v>45</v>
      </c>
      <c r="B8" s="91"/>
      <c r="C8" s="91"/>
      <c r="D8" s="91"/>
      <c r="E8" s="91"/>
      <c r="F8" s="91"/>
      <c r="G8" s="19"/>
      <c r="H8" s="13"/>
    </row>
    <row r="9" spans="1:8" s="3" customFormat="1" ht="42.75" customHeight="1">
      <c r="A9" s="92" t="s">
        <v>24</v>
      </c>
      <c r="B9" s="95" t="s">
        <v>6</v>
      </c>
      <c r="C9" s="24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2.75" customHeight="1">
      <c r="A10" s="93"/>
      <c r="B10" s="96"/>
      <c r="C10" s="24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6" customHeight="1">
      <c r="A11" s="93"/>
      <c r="B11" s="96"/>
      <c r="C11" s="24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6" customHeight="1">
      <c r="A12" s="93"/>
      <c r="B12" s="96"/>
      <c r="C12" s="24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6" customHeight="1">
      <c r="A13" s="93"/>
      <c r="B13" s="96"/>
      <c r="C13" s="24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6" customHeight="1">
      <c r="A14" s="94"/>
      <c r="B14" s="97"/>
      <c r="C14" s="24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6" customHeight="1">
      <c r="A15" s="92" t="s">
        <v>12</v>
      </c>
      <c r="B15" s="95"/>
      <c r="C15" s="24" t="s">
        <v>46</v>
      </c>
      <c r="D15" s="1">
        <v>30000</v>
      </c>
      <c r="E15" s="25">
        <v>1</v>
      </c>
      <c r="F15" s="25">
        <v>5</v>
      </c>
      <c r="G15" s="1">
        <f t="shared" si="0"/>
        <v>150000</v>
      </c>
      <c r="H15" s="2"/>
    </row>
    <row r="16" spans="1:8" s="3" customFormat="1" ht="27.75" customHeight="1">
      <c r="A16" s="94"/>
      <c r="B16" s="97"/>
      <c r="C16" s="24" t="s">
        <v>60</v>
      </c>
      <c r="D16" s="1">
        <v>150</v>
      </c>
      <c r="E16" s="25">
        <v>1</v>
      </c>
      <c r="F16" s="25">
        <v>102</v>
      </c>
      <c r="G16" s="1">
        <f t="shared" si="0"/>
        <v>15300</v>
      </c>
      <c r="H16" s="2"/>
    </row>
    <row r="17" spans="1:8" s="3" customFormat="1" ht="89.25" customHeight="1">
      <c r="A17" s="98" t="s">
        <v>17</v>
      </c>
      <c r="B17" s="28" t="s">
        <v>18</v>
      </c>
      <c r="C17" s="23" t="s">
        <v>63</v>
      </c>
      <c r="D17" s="1">
        <v>300</v>
      </c>
      <c r="E17" s="1">
        <v>1</v>
      </c>
      <c r="F17" s="25">
        <v>222</v>
      </c>
      <c r="G17" s="1">
        <f t="shared" si="0"/>
        <v>66600</v>
      </c>
      <c r="H17" s="2"/>
    </row>
    <row r="18" spans="1:8" s="3" customFormat="1" ht="33.6" customHeight="1">
      <c r="A18" s="99"/>
      <c r="B18" s="2"/>
      <c r="C18" s="26"/>
      <c r="D18" s="14"/>
      <c r="E18" s="1"/>
      <c r="F18" s="25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3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66" t="s">
        <v>20</v>
      </c>
      <c r="B20" s="66"/>
      <c r="C20" s="66"/>
      <c r="D20" s="66"/>
      <c r="E20" s="66"/>
      <c r="F20" s="66"/>
      <c r="G20" s="15"/>
      <c r="H20" s="15"/>
    </row>
    <row r="21" spans="1:8" s="4" customFormat="1" ht="15" customHeight="1">
      <c r="A21" s="63" t="s">
        <v>37</v>
      </c>
      <c r="B21" s="63"/>
      <c r="C21" s="23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3"/>
    </row>
    <row r="22" spans="1:8" s="3" customFormat="1" ht="14.25" customHeight="1">
      <c r="A22" s="78" t="s">
        <v>64</v>
      </c>
      <c r="B22" s="78"/>
      <c r="C22" s="23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3"/>
    </row>
    <row r="23" spans="1:8" s="3" customFormat="1" ht="14.25" customHeight="1">
      <c r="A23" s="78"/>
      <c r="B23" s="78"/>
      <c r="C23" s="23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3"/>
    </row>
    <row r="24" spans="1:8" s="3" customFormat="1">
      <c r="A24" s="78" t="s">
        <v>52</v>
      </c>
      <c r="B24" s="78"/>
      <c r="C24" s="23" t="s">
        <v>41</v>
      </c>
      <c r="D24" s="1">
        <v>2800</v>
      </c>
      <c r="E24" s="25">
        <v>1</v>
      </c>
      <c r="F24" s="1">
        <v>2</v>
      </c>
      <c r="G24" s="25">
        <f>D23*E24*F23</f>
        <v>1100</v>
      </c>
      <c r="H24" s="23"/>
    </row>
    <row r="25" spans="1:8" s="3" customFormat="1" ht="14.25" customHeight="1">
      <c r="A25" s="78" t="s">
        <v>47</v>
      </c>
      <c r="B25" s="78"/>
      <c r="C25" s="23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3"/>
    </row>
    <row r="26" spans="1:8" s="3" customFormat="1" ht="14.25" customHeight="1">
      <c r="A26" s="78"/>
      <c r="B26" s="78"/>
      <c r="C26" s="26" t="s">
        <v>43</v>
      </c>
      <c r="D26" s="1">
        <v>1500</v>
      </c>
      <c r="E26" s="1">
        <v>1</v>
      </c>
      <c r="F26" s="25">
        <v>1</v>
      </c>
      <c r="G26" s="1">
        <f>D25*E26*F25</f>
        <v>1000</v>
      </c>
      <c r="H26" s="23"/>
    </row>
    <row r="27" spans="1:8" s="3" customFormat="1">
      <c r="A27" s="78" t="s">
        <v>51</v>
      </c>
      <c r="B27" s="78"/>
      <c r="C27" s="23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3"/>
    </row>
    <row r="28" spans="1:8" s="3" customFormat="1" ht="14.25" customHeight="1">
      <c r="A28" s="78"/>
      <c r="B28" s="78"/>
      <c r="C28" s="23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3"/>
    </row>
    <row r="29" spans="1:8" s="3" customFormat="1" ht="14.25" customHeight="1">
      <c r="A29" s="78"/>
      <c r="B29" s="78"/>
      <c r="C29" s="26" t="s">
        <v>43</v>
      </c>
      <c r="D29" s="1">
        <v>1500</v>
      </c>
      <c r="E29" s="25">
        <v>1</v>
      </c>
      <c r="F29" s="25">
        <v>2</v>
      </c>
      <c r="G29" s="25">
        <f>D29*E29*F29</f>
        <v>3000</v>
      </c>
      <c r="H29" s="23"/>
    </row>
    <row r="30" spans="1:8" s="3" customFormat="1" ht="14.25" customHeight="1">
      <c r="A30" s="78" t="s">
        <v>53</v>
      </c>
      <c r="B30" s="78"/>
      <c r="C30" s="23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3"/>
    </row>
    <row r="31" spans="1:8" s="3" customFormat="1">
      <c r="A31" s="78" t="s">
        <v>48</v>
      </c>
      <c r="B31" s="78"/>
      <c r="C31" s="23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3"/>
    </row>
    <row r="32" spans="1:8" s="3" customFormat="1" ht="14.25" customHeight="1">
      <c r="A32" s="78"/>
      <c r="B32" s="78"/>
      <c r="C32" s="23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3"/>
    </row>
    <row r="33" spans="1:8" s="3" customFormat="1" ht="14.25" customHeight="1">
      <c r="A33" s="78" t="s">
        <v>50</v>
      </c>
      <c r="B33" s="78"/>
      <c r="C33" s="23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3"/>
    </row>
    <row r="34" spans="1:8" s="3" customFormat="1" ht="14.25" customHeight="1">
      <c r="A34" s="78"/>
      <c r="B34" s="78"/>
      <c r="C34" s="23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3"/>
    </row>
    <row r="35" spans="1:8" s="3" customFormat="1" ht="14.25" customHeight="1">
      <c r="A35" s="78" t="s">
        <v>55</v>
      </c>
      <c r="B35" s="78"/>
      <c r="C35" s="23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3"/>
    </row>
    <row r="36" spans="1:8" s="3" customFormat="1" ht="14.25" customHeight="1">
      <c r="A36" s="78"/>
      <c r="B36" s="78"/>
      <c r="C36" s="23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3"/>
    </row>
    <row r="37" spans="1:8" s="3" customFormat="1">
      <c r="A37" s="78" t="s">
        <v>49</v>
      </c>
      <c r="B37" s="78"/>
      <c r="C37" s="23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3"/>
    </row>
    <row r="38" spans="1:8" s="3" customFormat="1" ht="14.25" customHeight="1">
      <c r="A38" s="78"/>
      <c r="B38" s="78"/>
      <c r="C38" s="23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3"/>
    </row>
    <row r="39" spans="1:8" s="3" customFormat="1" ht="16.5" customHeight="1">
      <c r="A39" s="66" t="s">
        <v>13</v>
      </c>
      <c r="B39" s="66"/>
      <c r="C39" s="66"/>
      <c r="D39" s="66"/>
      <c r="E39" s="66"/>
      <c r="F39" s="66"/>
      <c r="G39" s="13"/>
      <c r="H39" s="13"/>
    </row>
    <row r="40" spans="1:8" s="3" customFormat="1" ht="30.75" customHeight="1">
      <c r="A40" s="87" t="s">
        <v>59</v>
      </c>
      <c r="B40" s="88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87" t="s">
        <v>61</v>
      </c>
      <c r="B41" s="88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66" t="s">
        <v>14</v>
      </c>
      <c r="B42" s="66"/>
      <c r="C42" s="66"/>
      <c r="D42" s="66"/>
      <c r="E42" s="66"/>
      <c r="F42" s="66"/>
      <c r="G42" s="13"/>
      <c r="H42" s="13"/>
    </row>
    <row r="43" spans="1:8" s="3" customFormat="1" ht="28.5" customHeight="1">
      <c r="A43" s="87" t="s">
        <v>27</v>
      </c>
      <c r="B43" s="88"/>
      <c r="C43" s="23"/>
      <c r="D43" s="27">
        <v>200</v>
      </c>
      <c r="E43" s="27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87" t="s">
        <v>28</v>
      </c>
      <c r="B44" s="88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87" t="s">
        <v>21</v>
      </c>
      <c r="B45" s="88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85" t="s">
        <v>22</v>
      </c>
      <c r="B46" s="85"/>
      <c r="C46" s="85"/>
      <c r="D46" s="85"/>
      <c r="E46" s="85"/>
      <c r="F46" s="85"/>
      <c r="G46" s="21">
        <f>SUM(G9:G45)</f>
        <v>623400</v>
      </c>
    </row>
    <row r="47" spans="1:8" s="17" customFormat="1" ht="15" customHeight="1">
      <c r="A47" s="85" t="s">
        <v>15</v>
      </c>
      <c r="B47" s="85"/>
      <c r="C47" s="85"/>
      <c r="D47" s="85"/>
      <c r="E47" s="85"/>
      <c r="F47" s="85"/>
      <c r="G47" s="20">
        <f>G46*0.1</f>
        <v>62340</v>
      </c>
    </row>
    <row r="48" spans="1:8" s="17" customFormat="1" ht="15" customHeight="1">
      <c r="A48" s="85" t="s">
        <v>16</v>
      </c>
      <c r="B48" s="85"/>
      <c r="C48" s="85"/>
      <c r="D48" s="85"/>
      <c r="E48" s="85"/>
      <c r="F48" s="85"/>
      <c r="G48" s="20">
        <f>G47*0.055</f>
        <v>3428.7</v>
      </c>
    </row>
    <row r="49" spans="1:7" s="17" customFormat="1" ht="15" customHeight="1">
      <c r="A49" s="86" t="s">
        <v>23</v>
      </c>
      <c r="B49" s="86"/>
      <c r="C49" s="86"/>
      <c r="D49" s="86"/>
      <c r="E49" s="86"/>
      <c r="F49" s="86"/>
      <c r="G49" s="22">
        <f>SUM(G46:G48)</f>
        <v>689168.7</v>
      </c>
    </row>
  </sheetData>
  <mergeCells count="30">
    <mergeCell ref="A41:B41"/>
    <mergeCell ref="A1:C1"/>
    <mergeCell ref="B2:E2"/>
    <mergeCell ref="A7:B7"/>
    <mergeCell ref="A8:F8"/>
    <mergeCell ref="A9:A14"/>
    <mergeCell ref="B9:B14"/>
    <mergeCell ref="A33:B34"/>
    <mergeCell ref="A15:B16"/>
    <mergeCell ref="A17:A18"/>
    <mergeCell ref="A20:F20"/>
    <mergeCell ref="A21:B21"/>
    <mergeCell ref="A22:B23"/>
    <mergeCell ref="A24:B24"/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44:B44"/>
    <mergeCell ref="A47:F47"/>
    <mergeCell ref="A42:F42"/>
    <mergeCell ref="A27:B29"/>
    <mergeCell ref="A30:B30"/>
    <mergeCell ref="A31:B32"/>
  </mergeCells>
  <phoneticPr fontId="1" type="noConversion"/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旅行社SOW</vt:lpstr>
      <vt:lpstr>希尔顿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Adimn</cp:lastModifiedBy>
  <cp:revision/>
  <cp:lastPrinted>2017-11-29T05:07:16Z</cp:lastPrinted>
  <dcterms:created xsi:type="dcterms:W3CDTF">1996-12-17T01:32:42Z</dcterms:created>
  <dcterms:modified xsi:type="dcterms:W3CDTF">2018-01-04T08:43:40Z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